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Injekční materiál\Dotazy\Odpovědi na dotazy č. 1\"/>
    </mc:Choice>
  </mc:AlternateContent>
  <xr:revisionPtr revIDLastSave="0" documentId="13_ncr:1_{CA179AA5-AB62-4874-A090-5215EB837FC1}" xr6:coauthVersionLast="47" xr6:coauthVersionMax="47" xr10:uidLastSave="{00000000-0000-0000-0000-000000000000}"/>
  <bookViews>
    <workbookView xWindow="-120" yWindow="-120" windowWidth="29040" windowHeight="15840" tabRatio="917" firstSheet="2" activeTab="9" xr2:uid="{00000000-000D-0000-FFFF-FFFF00000000}"/>
  </bookViews>
  <sheets>
    <sheet name="část 1_Injekční jehly" sheetId="1" r:id="rId1"/>
    <sheet name="část 2_Periferní kan. bezpeč. " sheetId="7" r:id="rId2"/>
    <sheet name="část 3_Periferní kan. jednoráz." sheetId="8" r:id="rId3"/>
    <sheet name="část 4_Lancety" sheetId="9" r:id="rId4"/>
    <sheet name="část 5_Stříkačky trojdílné" sheetId="10" r:id="rId5"/>
    <sheet name="část 6_Stříkačky dvoudílné" sheetId="12" r:id="rId6"/>
    <sheet name="část 7_Inzulínky pevná jehla" sheetId="13" r:id="rId7"/>
    <sheet name="část 8_Stříkačky lavážní" sheetId="14" r:id="rId8"/>
    <sheet name="část 9_Tuberkulínky pevná jehla" sheetId="15" r:id="rId9"/>
    <sheet name="část 10_Stříkačky pro dávkovače" sheetId="11" r:id="rId10"/>
    <sheet name="část 11_Lancety neonatologické" sheetId="16" r:id="rId11"/>
  </sheets>
  <definedNames>
    <definedName name="_xlnm.Print_Area" localSheetId="8">'část 9_Tuberkulínky pevná jehla'!$A$12:$Q$12</definedName>
  </definedNames>
  <calcPr calcId="181029"/>
</workbook>
</file>

<file path=xl/calcChain.xml><?xml version="1.0" encoding="utf-8"?>
<calcChain xmlns="http://schemas.openxmlformats.org/spreadsheetml/2006/main">
  <c r="J24" i="1" l="1"/>
  <c r="L24" i="1" s="1"/>
  <c r="J12" i="16"/>
  <c r="J15" i="16" s="1"/>
  <c r="I12" i="16"/>
  <c r="K12" i="16" s="1"/>
  <c r="J17" i="16" l="1"/>
  <c r="J16" i="16" s="1"/>
  <c r="L17" i="8"/>
  <c r="K17" i="8"/>
  <c r="M17" i="8" s="1"/>
  <c r="I12" i="11" l="1"/>
  <c r="H12" i="11"/>
  <c r="J12" i="11" s="1"/>
  <c r="K12" i="15"/>
  <c r="K15" i="15" s="1"/>
  <c r="J12" i="15"/>
  <c r="L12" i="15" s="1"/>
  <c r="K17" i="15" s="1"/>
  <c r="K16" i="15" s="1"/>
  <c r="I14" i="14"/>
  <c r="H14" i="14"/>
  <c r="J14" i="14" s="1"/>
  <c r="I13" i="14"/>
  <c r="H13" i="14"/>
  <c r="J13" i="14" s="1"/>
  <c r="I12" i="14"/>
  <c r="H12" i="14"/>
  <c r="J12" i="14" s="1"/>
  <c r="I14" i="13"/>
  <c r="H14" i="13"/>
  <c r="J14" i="13" s="1"/>
  <c r="I13" i="13"/>
  <c r="H13" i="13"/>
  <c r="J13" i="13" s="1"/>
  <c r="I12" i="13"/>
  <c r="H12" i="13"/>
  <c r="J12" i="13" s="1"/>
  <c r="J15" i="12"/>
  <c r="I15" i="12"/>
  <c r="K15" i="12" s="1"/>
  <c r="J14" i="12"/>
  <c r="I14" i="12"/>
  <c r="K14" i="12" s="1"/>
  <c r="J13" i="12"/>
  <c r="I13" i="12"/>
  <c r="K13" i="12" s="1"/>
  <c r="J12" i="12"/>
  <c r="I12" i="12"/>
  <c r="K12" i="12" s="1"/>
  <c r="I14" i="10"/>
  <c r="H14" i="10"/>
  <c r="J14" i="10" s="1"/>
  <c r="I13" i="10"/>
  <c r="H13" i="10"/>
  <c r="J13" i="10" s="1"/>
  <c r="I12" i="10"/>
  <c r="H12" i="10"/>
  <c r="J12" i="10" s="1"/>
  <c r="J15" i="9"/>
  <c r="I15" i="9"/>
  <c r="K15" i="9" s="1"/>
  <c r="J14" i="9"/>
  <c r="I14" i="9"/>
  <c r="K14" i="9" s="1"/>
  <c r="J13" i="9"/>
  <c r="I13" i="9"/>
  <c r="K13" i="9" s="1"/>
  <c r="J12" i="9"/>
  <c r="I12" i="9"/>
  <c r="K12" i="9" s="1"/>
  <c r="L16" i="8"/>
  <c r="K16" i="8"/>
  <c r="M16" i="8" s="1"/>
  <c r="L15" i="8"/>
  <c r="K15" i="8"/>
  <c r="M15" i="8" s="1"/>
  <c r="L14" i="8"/>
  <c r="K14" i="8"/>
  <c r="M14" i="8" s="1"/>
  <c r="L13" i="8"/>
  <c r="K13" i="8"/>
  <c r="M13" i="8" s="1"/>
  <c r="L12" i="8"/>
  <c r="K12" i="8"/>
  <c r="M12" i="8" s="1"/>
  <c r="L18" i="7"/>
  <c r="K18" i="7"/>
  <c r="M18" i="7" s="1"/>
  <c r="L17" i="7"/>
  <c r="K17" i="7"/>
  <c r="M17" i="7" s="1"/>
  <c r="L16" i="7"/>
  <c r="K16" i="7"/>
  <c r="M16" i="7" s="1"/>
  <c r="L15" i="7"/>
  <c r="K15" i="7"/>
  <c r="M15" i="7" s="1"/>
  <c r="L14" i="7"/>
  <c r="K14" i="7"/>
  <c r="M14" i="7" s="1"/>
  <c r="L13" i="7"/>
  <c r="K13" i="7"/>
  <c r="M13" i="7" s="1"/>
  <c r="L12" i="7"/>
  <c r="K12" i="7"/>
  <c r="M12" i="7" s="1"/>
  <c r="K24" i="1"/>
  <c r="K23" i="1"/>
  <c r="J23" i="1"/>
  <c r="L23" i="1" s="1"/>
  <c r="K22" i="1"/>
  <c r="J22" i="1"/>
  <c r="L22" i="1" s="1"/>
  <c r="K21" i="1"/>
  <c r="J21" i="1"/>
  <c r="L21" i="1" s="1"/>
  <c r="K20" i="1"/>
  <c r="J20" i="1"/>
  <c r="L20" i="1" s="1"/>
  <c r="K19" i="1"/>
  <c r="J19" i="1"/>
  <c r="L19" i="1" s="1"/>
  <c r="K18" i="1"/>
  <c r="J18" i="1"/>
  <c r="L18" i="1" s="1"/>
  <c r="K17" i="1"/>
  <c r="J17" i="1"/>
  <c r="L17" i="1" s="1"/>
  <c r="K16" i="1"/>
  <c r="J16" i="1"/>
  <c r="L16" i="1" s="1"/>
  <c r="K15" i="1"/>
  <c r="J15" i="1"/>
  <c r="L15" i="1" s="1"/>
  <c r="K14" i="1"/>
  <c r="J14" i="1"/>
  <c r="L14" i="1" s="1"/>
  <c r="K13" i="1"/>
  <c r="J13" i="1"/>
  <c r="L13" i="1" s="1"/>
  <c r="K12" i="1"/>
  <c r="J12" i="1"/>
  <c r="L12" i="1" s="1"/>
  <c r="J18" i="9" l="1"/>
  <c r="J17" i="10"/>
  <c r="J19" i="10"/>
  <c r="J18" i="12"/>
  <c r="J15" i="11"/>
  <c r="J17" i="11"/>
  <c r="I17" i="14"/>
  <c r="I19" i="14"/>
  <c r="I18" i="14" s="1"/>
  <c r="I17" i="13"/>
  <c r="I19" i="13"/>
  <c r="I18" i="13" s="1"/>
  <c r="O27" i="1"/>
  <c r="O29" i="1"/>
  <c r="J20" i="12"/>
  <c r="J19" i="12" s="1"/>
  <c r="P23" i="7"/>
  <c r="J20" i="9"/>
  <c r="J19" i="9" s="1"/>
  <c r="P21" i="7"/>
  <c r="L23" i="8"/>
  <c r="L21" i="8"/>
  <c r="J16" i="11" l="1"/>
  <c r="P22" i="7"/>
  <c r="J18" i="10"/>
  <c r="O28" i="1"/>
  <c r="L22" i="8"/>
</calcChain>
</file>

<file path=xl/sharedStrings.xml><?xml version="1.0" encoding="utf-8"?>
<sst xmlns="http://schemas.openxmlformats.org/spreadsheetml/2006/main" count="815" uniqueCount="256">
  <si>
    <t>ks</t>
  </si>
  <si>
    <t>1.</t>
  </si>
  <si>
    <t>2.</t>
  </si>
  <si>
    <t>3.</t>
  </si>
  <si>
    <t>4.</t>
  </si>
  <si>
    <t>5.</t>
  </si>
  <si>
    <t>6.</t>
  </si>
  <si>
    <t>P.č.</t>
  </si>
  <si>
    <t>ID</t>
  </si>
  <si>
    <t>Název VZ:</t>
  </si>
  <si>
    <t>Název dodavatele, IČO:</t>
  </si>
  <si>
    <t>DOPLNÍ DODAVATEL</t>
  </si>
  <si>
    <t xml:space="preserve">Příloha č. 1 ZD </t>
  </si>
  <si>
    <t>Část VZ:</t>
  </si>
  <si>
    <t>Výše DPH v Kč</t>
  </si>
  <si>
    <t>Třída zdrav. prostředku</t>
  </si>
  <si>
    <t>7.</t>
  </si>
  <si>
    <t>8.</t>
  </si>
  <si>
    <t>9.</t>
  </si>
  <si>
    <t>10.</t>
  </si>
  <si>
    <t>11.</t>
  </si>
  <si>
    <t>přiloženo vyobrazení výrobku z katalogu nebo katalogový list</t>
  </si>
  <si>
    <t>Splnění minimálních požadovaných parametrů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</si>
  <si>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</si>
  <si>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sterilní</t>
  </si>
  <si>
    <t>bezlatexový gumový píst, dobře čitelná nesmyvatelná stupnice</t>
  </si>
  <si>
    <t>tolerance v délce kanyly +-10 %</t>
  </si>
  <si>
    <t>bez PVC, sterilní</t>
  </si>
  <si>
    <t>1,2x40</t>
  </si>
  <si>
    <t>0,9x70</t>
  </si>
  <si>
    <t>0,9x40</t>
  </si>
  <si>
    <t>0,8x25</t>
  </si>
  <si>
    <t>0,8x40</t>
  </si>
  <si>
    <t>0,7x30</t>
  </si>
  <si>
    <t>0,7x40</t>
  </si>
  <si>
    <t>0,6x30</t>
  </si>
  <si>
    <t>0,6x25</t>
  </si>
  <si>
    <t>0,5x16</t>
  </si>
  <si>
    <t>0,5x25</t>
  </si>
  <si>
    <t>2,2x50</t>
  </si>
  <si>
    <t>tenkostěnná zajišťující vysoký objem průtoku</t>
  </si>
  <si>
    <t>hladký povrch</t>
  </si>
  <si>
    <t>1,7x50</t>
  </si>
  <si>
    <t>1,3x45</t>
  </si>
  <si>
    <t>0,9x25</t>
  </si>
  <si>
    <t>0,7x19</t>
  </si>
  <si>
    <t>bezpečnostní s pružinou a automatickým mechanismem</t>
  </si>
  <si>
    <t>1ks</t>
  </si>
  <si>
    <t>Příloha č.1 ZD</t>
  </si>
  <si>
    <t>Celková cena bez DPH v Kč za předpokládanou spotřebu za 24 měsíců</t>
  </si>
  <si>
    <t>Výrobce</t>
  </si>
  <si>
    <r>
      <t xml:space="preserve">jsou zdravotnickým prostředkem dle zákona č. 375/2022 Sb., splňuje zákon č. </t>
    </r>
    <r>
      <rPr>
        <sz val="10"/>
        <rFont val="Arial"/>
        <family val="2"/>
        <charset val="238"/>
      </rPr>
      <t>22/1997 Sb</t>
    </r>
    <r>
      <rPr>
        <sz val="10"/>
        <color theme="1"/>
        <rFont val="Arial"/>
        <family val="2"/>
        <charset val="238"/>
      </rPr>
      <t xml:space="preserve">., o technických požadavcích na výrobky </t>
    </r>
    <r>
      <rPr>
        <sz val="10"/>
        <color theme="1"/>
        <rFont val="Arial"/>
        <family val="2"/>
        <charset val="238"/>
      </rPr>
      <t>ve znění pozdějších předpisů</t>
    </r>
  </si>
  <si>
    <t>tenkostěnná, odolné proti deformaci a zlomení, dostatečně ostrý hrot jehly, hladký povrch jehly</t>
  </si>
  <si>
    <t>barevné odlišení dle příslušné normy ČSN EN ISON 6009</t>
  </si>
  <si>
    <t>tolerance odchylek délky jehly podle  ISO 7864</t>
  </si>
  <si>
    <t>Barva</t>
  </si>
  <si>
    <t xml:space="preserve">Kanyla </t>
  </si>
  <si>
    <t xml:space="preserve">14G  </t>
  </si>
  <si>
    <t>oranžová</t>
  </si>
  <si>
    <t xml:space="preserve">16G  </t>
  </si>
  <si>
    <t>šedá</t>
  </si>
  <si>
    <t xml:space="preserve">18G </t>
  </si>
  <si>
    <t>zelená</t>
  </si>
  <si>
    <t xml:space="preserve">20G </t>
  </si>
  <si>
    <t>růžová</t>
  </si>
  <si>
    <t xml:space="preserve">22G </t>
  </si>
  <si>
    <t>modrá</t>
  </si>
  <si>
    <t xml:space="preserve">24G </t>
  </si>
  <si>
    <t xml:space="preserve">žlutá  </t>
  </si>
  <si>
    <t>jsou zdravotnickým prostředkem dle zákona č. 375/2022 Sb., splňuje zákon č. 22/1997 Sb., o technických požadavcích na výrobky ve znění pozdějších předpisů</t>
  </si>
  <si>
    <t xml:space="preserve">14G </t>
  </si>
  <si>
    <t xml:space="preserve">16G </t>
  </si>
  <si>
    <t>Kanyla</t>
  </si>
  <si>
    <t xml:space="preserve"> 22G </t>
  </si>
  <si>
    <t>žlutá</t>
  </si>
  <si>
    <t>jsou zdravotnickým prostředkem dle zákona č. 375/2022 Sb., splňuje zákon č. 22/1997 Sb., o technických požadavcích na výrobky  ve znění pozdějších předpisů</t>
  </si>
  <si>
    <t>Délka lancety v mm</t>
  </si>
  <si>
    <t>Stříkačka injekční 2ml</t>
  </si>
  <si>
    <t>Stříkačka injekční 20ml</t>
  </si>
  <si>
    <t>excentrický</t>
  </si>
  <si>
    <t>Stříkačka injekční 10ml</t>
  </si>
  <si>
    <t>Materiál je označen značkou shody dle § 13 zákona č. 22/1997 Sb., o technických požadavcích na výrobky a o změně a doplnění některých zákonů, ve znění pozdějších předpisů a musí být z hlediska právních předpisů způsobilý a vhodný pro použití při poskytování zdravotní péče</t>
  </si>
  <si>
    <t>Injekční stříkačka 50ml</t>
  </si>
  <si>
    <t>Příloha č. 1 ZD</t>
  </si>
  <si>
    <t>sterilní, průhledné, čiré</t>
  </si>
  <si>
    <t>bez PVC, sterilní, jednotlivě balené</t>
  </si>
  <si>
    <t>zdravotně nezávadně</t>
  </si>
  <si>
    <t>minimální zbytkový objem</t>
  </si>
  <si>
    <t>bezpečná zarážka pístu</t>
  </si>
  <si>
    <t>vynikající těsnost</t>
  </si>
  <si>
    <t>splňují normu ČSN EN ISO 8567</t>
  </si>
  <si>
    <t>1 ks</t>
  </si>
  <si>
    <t>s prvky usnadňující úchop pístu, sterilní</t>
  </si>
  <si>
    <t>graduace jednotky, vhodné pro malé objemy do 1ml</t>
  </si>
  <si>
    <t>vysoká přesnost dávkování, bezezbytkový objem</t>
  </si>
  <si>
    <t>snadné vyjmutí z obalu</t>
  </si>
  <si>
    <t>snadná oddělitelnost jednotlivých kusů</t>
  </si>
  <si>
    <t>bezpečnostní zarážka pístu</t>
  </si>
  <si>
    <t>Předmět plnění - parametry požadované zadavatelem</t>
  </si>
  <si>
    <t>Průměr x délka v mm</t>
  </si>
  <si>
    <t>Barva - šířka jehly</t>
  </si>
  <si>
    <t>Měrná jednotka = 1ks</t>
  </si>
  <si>
    <t>Cena za 1 měrnou jednotku v Kč bez DPH</t>
  </si>
  <si>
    <t>Sazba DPH (v %)</t>
  </si>
  <si>
    <t xml:space="preserve">Celková cena za předpokládaný  odběr za 24 měsíců  plnění  včetně DPH </t>
  </si>
  <si>
    <t xml:space="preserve">Název produktu (obchodní název) </t>
  </si>
  <si>
    <t>Objednací číslo (Katalogové číslo/kód)</t>
  </si>
  <si>
    <t>Velikost nabízeného balení (Počet kusů v 1 balení)</t>
  </si>
  <si>
    <t>Předpokládaný odběr měrných jednotek za 24 měsíců  plnění (v ks)</t>
  </si>
  <si>
    <t>Cena za 1 měrnou jednotku v Kč včetně DPH</t>
  </si>
  <si>
    <t>Injekční jehly (dále jen "Zboží")</t>
  </si>
  <si>
    <t>Zboží splňuje                             ANO/NE</t>
  </si>
  <si>
    <t>Předmět plnění - minimální parametry požadované zadavatelem</t>
  </si>
  <si>
    <t>Periferní žilní kanyly (dále jen "Zboží")</t>
  </si>
  <si>
    <t>1,1x32</t>
  </si>
  <si>
    <t>Rozměr</t>
  </si>
  <si>
    <t>Zevní průměr x délka v mm</t>
  </si>
  <si>
    <t>Zboží splňuje                                      ANO/NE</t>
  </si>
  <si>
    <t>ostrá zaváděcí jehla</t>
  </si>
  <si>
    <t>kanyla musí být při použití odolná proti zlomení a musí být zachována průhlednost kanyly</t>
  </si>
  <si>
    <t>Lancety (dále jen "Zboží")</t>
  </si>
  <si>
    <t>Stříkačky lavážní (dále jen "Zboží")</t>
  </si>
  <si>
    <t>bez PVC, sterilní, nesmyvatelná stupnice, odstupňování po 10ml</t>
  </si>
  <si>
    <t>bezlatexový gumový píst</t>
  </si>
  <si>
    <t>Stříkačky injekční (dále jen "Zboží")</t>
  </si>
  <si>
    <t>Stříkačky injekční trojdílné (dále jen "Zboží")</t>
  </si>
  <si>
    <t>objem 1ml</t>
  </si>
  <si>
    <t>Stříkačka tuberkulínová (dále jen "Zboží")</t>
  </si>
  <si>
    <t>je zdravotnickým prostředkem dle zákona č. 375/2022 Sb., splňuje zákon č. 22/1997 Sb., o technických požadavcích na výrobky  ve znění pozdějších předpisů</t>
  </si>
  <si>
    <t>injekční jehla 25G, 0,5x16mm</t>
  </si>
  <si>
    <t>objem  0,5 ml</t>
  </si>
  <si>
    <t>Stříkačky injekční  trojdílné pro inzulin  (dále jen "Zboží")</t>
  </si>
  <si>
    <t>s integrovanou jehlou 29G nebo 30G</t>
  </si>
  <si>
    <t>centrický</t>
  </si>
  <si>
    <t>Stříkačka injekční 5ml</t>
  </si>
  <si>
    <t>Stříkačky injekční dvoudílné (dále jen "Zboží")</t>
  </si>
  <si>
    <t>dokonalá těsnost tuhého, neohybného a nepropustného pístu, bezpečná zarážka pístu, plynulý jeho dojezd bez zpětného chodu</t>
  </si>
  <si>
    <t>minimální zbytkový objem – maximálně na úrovni kónusu, plně funkční kompatibilita luer kónusu</t>
  </si>
  <si>
    <t>stříkačky se všemi napojujícími se systémy (koncovkami pro aplikaci bez jehly)</t>
  </si>
  <si>
    <t>2,2x40 - 50</t>
  </si>
  <si>
    <t>1,3x32 - 45</t>
  </si>
  <si>
    <t>1,7x45 - 50</t>
  </si>
  <si>
    <t>Periferní žilní kanyly bezpečnostní (dále jen "Zboží")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</si>
  <si>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</si>
  <si>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sterilní, jednotlivě balené, obal tvoří z jedné strany průsvitná fólie, který umožňuje vizuální identifikaci, obal s peel efektem</t>
  </si>
  <si>
    <t xml:space="preserve">Dodavatel doplní v relevantních sloupcích tabulky konkrétní název nabízeného zboží (produktu) včetně výrobce, třídu zdravotnického prostředku,  katalogové číslo, velikost balení (počet ks v balení), cena bez DPH za jednu měrnou jednotku,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
</t>
  </si>
  <si>
    <t>dobře čitelná nesmyvatelná stupnice 1,0ml, centrální kónus se závitem Luer Lock</t>
  </si>
  <si>
    <t>Kónus</t>
  </si>
  <si>
    <t>hladký, bezproblémový chod pístu</t>
  </si>
  <si>
    <t>dobře čitelná nesmyvatelná stupnice graduovaná po jednotlivých jednotkách</t>
  </si>
  <si>
    <t>objem 100ml, kónus centrálně pro katetry</t>
  </si>
  <si>
    <t>objem 140-160ml, kónus centrálně pro katetry</t>
  </si>
  <si>
    <t>objem 50-60ml, kónus centrálně pro katetry</t>
  </si>
  <si>
    <t>s kónusem bez závitu pro zachycení sondy centrální</t>
  </si>
  <si>
    <t>s kónusem bez závitu, centrický</t>
  </si>
  <si>
    <t>bezlatexový gumový píst, dobře čitelná nesmyvatelná prodloužená stupnice</t>
  </si>
  <si>
    <t xml:space="preserve">růžová/18G </t>
  </si>
  <si>
    <t>žlutá/20G</t>
  </si>
  <si>
    <t xml:space="preserve">zelená/21G </t>
  </si>
  <si>
    <t>zelená/21G</t>
  </si>
  <si>
    <t>černá/22G</t>
  </si>
  <si>
    <t xml:space="preserve">modrá/23G  </t>
  </si>
  <si>
    <t xml:space="preserve">modrá/23G </t>
  </si>
  <si>
    <t xml:space="preserve">oranžová/25G </t>
  </si>
  <si>
    <t>dobrá vizuální identifikace rozměru - mezinárodní barevné značení velikost (gauge) dle normy ISO 10555-5:2014</t>
  </si>
  <si>
    <t>dobrá vizuální identifikace rozměru - barevné rozlišení velikosti (gauge) dle normy ISO 1055-5: 2014</t>
  </si>
  <si>
    <t>18G</t>
  </si>
  <si>
    <t>21G</t>
  </si>
  <si>
    <t>dobře čitelná nesmyvatelná stupnice 1,0ml</t>
  </si>
  <si>
    <t>bez  PVC, sterilní, centrální konus se závitem Luer Lock</t>
  </si>
  <si>
    <t>Příloha č. 1 - TECHNICKÁ  SPECIFIKACE  VČETNĚ  CENOVÉ  NABÍDKY</t>
  </si>
  <si>
    <t>ostří seříznuté ve tvaru "V" pro snadnou a bezbolestnou punkci</t>
  </si>
  <si>
    <t>konické zakončení kanyly proti shrnutí/roztřepení</t>
  </si>
  <si>
    <t>Zboží splňuje
 ANO/NE</t>
  </si>
  <si>
    <t>bez PVC, sterilní, centrální konus se závitem Luer Lock</t>
  </si>
  <si>
    <t xml:space="preserve">Vhodnost pro daný dávkovač doložte návodem k použití pro daný dávkovač, v němž budou nabízené stříkačky uvedeny jako doporučené, nebo prohlášením výrobce dávkovače, jeho zástupce nebo dodavatele dávkovače, že nabízené injekční stříkačky jsou vhodné pro použití pro daný typ lineárního dávkovače. </t>
  </si>
  <si>
    <t>objem 0,3 ml</t>
  </si>
  <si>
    <t>10324, 164893</t>
  </si>
  <si>
    <t>164894, 174463</t>
  </si>
  <si>
    <t>35189, 10521</t>
  </si>
  <si>
    <t>10522, 175332</t>
  </si>
  <si>
    <t>139748, 140824</t>
  </si>
  <si>
    <t>12.</t>
  </si>
  <si>
    <t>1,2x50</t>
  </si>
  <si>
    <t>0,45x13</t>
  </si>
  <si>
    <t>13.</t>
  </si>
  <si>
    <t>hnědá/26G</t>
  </si>
  <si>
    <t>25G</t>
  </si>
  <si>
    <t>30G</t>
  </si>
  <si>
    <t>183694, 
181384, 140815, 140816, 47784, 47785</t>
  </si>
  <si>
    <t>164880, 183691, 181381, 10498, 140807, 140808, 47778</t>
  </si>
  <si>
    <t>164889, 183692, 181382, 10499, 140810, 47779</t>
  </si>
  <si>
    <t>164890, 183693, 181383, 10500, 140811, 140813, 47781</t>
  </si>
  <si>
    <t>163562, 
12794</t>
  </si>
  <si>
    <t>163561, 
12796</t>
  </si>
  <si>
    <t>179927, 
183695</t>
  </si>
  <si>
    <t>164884,
183696, 
10515,
181768</t>
  </si>
  <si>
    <t>182691, 184040</t>
  </si>
  <si>
    <t>179928, 183321, 183697, 183878, 10514</t>
  </si>
  <si>
    <t>179929, 183699</t>
  </si>
  <si>
    <t>164879, 183701, 10507, 181770</t>
  </si>
  <si>
    <t>164881, 179930, 183700</t>
  </si>
  <si>
    <t>164878, 86669, 181769</t>
  </si>
  <si>
    <t>164877, 183329, 10508, 70077</t>
  </si>
  <si>
    <t>164876, 183330</t>
  </si>
  <si>
    <t>164885, 183331</t>
  </si>
  <si>
    <t>Neonatologické</t>
  </si>
  <si>
    <t>1,3x32</t>
  </si>
  <si>
    <t>47822, 173530, 169917, 10553, 10548, 101673, 101672, 47802, 179674</t>
  </si>
  <si>
    <t>169920, 10552, 10547, 101671, 179675</t>
  </si>
  <si>
    <t>162186, 139591, 183418, 10554, 10551, 10631</t>
  </si>
  <si>
    <t>173522, 101670, 10546, 68653, 169921</t>
  </si>
  <si>
    <t>180626, 139600, 180953</t>
  </si>
  <si>
    <t>139635, 47815, 47802, 94099, 47822</t>
  </si>
  <si>
    <t>Dodávky injekčního materiálu pro Karlovarskou krajskou nemocnici a.s.</t>
  </si>
  <si>
    <t>Celková cena vč. DPH v Kč za předpokládanou spotřebu za 24 měsíců</t>
  </si>
  <si>
    <t>Celková cena za předpokládaný odběr za 24 měsíců plnění v Kč bez DPH  (Předmět hodnocení)</t>
  </si>
  <si>
    <t>Celková cena vč. DPH v Kč za předpokládanou spotřebu za 24  měsíců</t>
  </si>
  <si>
    <t>část 1 - Injekční jehly jednorázové, sterilní pro standardní použití</t>
  </si>
  <si>
    <t>část 2 - Periferní žilní kanyly bezpečnostní jednorázové</t>
  </si>
  <si>
    <t>část 2 - Periferní žilní kanyly s fixačními křidélky bez portu, bezpečnostní</t>
  </si>
  <si>
    <t>část 3 - Periferní žilní kanyly jednorázové</t>
  </si>
  <si>
    <t>část 3 - Periferní žilní kanyly s fixačními křidélky bez portu</t>
  </si>
  <si>
    <t>část 4 - Lancety bezpečnostní jednorázové</t>
  </si>
  <si>
    <t>část 5 - Stříkačky injekční trojdílné pro standardní jednorázové použití</t>
  </si>
  <si>
    <t>část 6 - Stříkačky injekční dvoudílné pro standardní jednorázové použití</t>
  </si>
  <si>
    <t>část 7 - Stříkačky injekční  trojdílné pro inzulin U100 s integrovanou (pevně spojenou) injekční jehlou</t>
  </si>
  <si>
    <t>část 7 - Stříkačky injekční pro inzulin U100 s integrovanou (pevně spojenou) injekční jehlou</t>
  </si>
  <si>
    <t>část 8 - Stříkačky lavážní sterilní</t>
  </si>
  <si>
    <t>část 8 - Stříkačky lavážní sterilní (typ Janett)</t>
  </si>
  <si>
    <t>část 9 - Stříkačka injekční tuberkulínová trojdílná s integrovanou (pevně spojenou) injekční jehlou</t>
  </si>
  <si>
    <t>část 10 - Stříkačky injekční trojdílné pro použití do lineárních dávkovačů</t>
  </si>
  <si>
    <t>část 10 - Stříkačky injekční trojdílné  pro použití do lineárních dávkovačů</t>
  </si>
  <si>
    <t>část 11 - Lancety bezpečnostní jednorázové neonatologické</t>
  </si>
  <si>
    <t>část 8 -  Stříkačky lavážní sterilní (typ Janett)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</si>
  <si>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</si>
  <si>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
</t>
  </si>
  <si>
    <t xml:space="preserve">Zadavatelem uvedená specifikace a technické parametry představují minimální požadavky zadavatele na dodávku injekčního materiálu, které jsou předmětem plnění této části veřejné zakázky. Technické parametry dodávky uvedené ve specifikaci musí nabízené zboží bezpodmínečně splnit. V případě nedodržení požadovaných parametrů bude nabídka posouzena jako nesplňující zadávací podmínky a příslušný účastník zadávacího řízení bude vyloučen. Předmětem dodávky musí být zboží nové a originální.  
</t>
  </si>
  <si>
    <t xml:space="preserve">materiál jehly z nerezové oceli podle ISO 9626 </t>
  </si>
  <si>
    <t>Zdravotnický prostředek dále splňuje kompatibilitu s dále uvedenými dávkovači:  Agilia Sp MC CZ (výrobce Fresenius Kabi), Perfursor Compact Plus (výrobce B. Braun), Perfursor Space (výrobce B.Braun), Perfursor Compact (výrobce B. Braun)</t>
  </si>
  <si>
    <t>170396, 10502, 162855, 183533, 
35190</t>
  </si>
  <si>
    <t>10501
10501</t>
  </si>
  <si>
    <t>bezpečnostní prvek - pasivní bezpečnostní kryt kryjící hrot jehly bezprostředně po použití (zavedení jehly do žíly)</t>
  </si>
  <si>
    <t>bezpečnostní prvek zabraňující úniku krve z kanyly i při opakovaném vstupu do kanyly</t>
  </si>
  <si>
    <t>stabilizační prvek (křidélka) snižující rizika dislokace a zalomení katétru</t>
  </si>
  <si>
    <t>speciální tvar kanyly s univerzálním hrotem pro minimalizaci punkčního traumatu a zajištění širokého rozsahu úhlů pro zavedení</t>
  </si>
  <si>
    <t>tlaková odolnost katétru umožňující použití s lineárními dávkovači do max. tlaku 325 psi</t>
  </si>
  <si>
    <t>zaváděcí destička na vrchní straně katétru usnadňující zavedení katétru jednou rukou</t>
  </si>
  <si>
    <t>dvojité potvrzení správného zavedení jehly i katétru omezující počet neúspěšných kanylací</t>
  </si>
  <si>
    <t>zvýšený Luer konektor minimalizující kontaminaci katetru dotykem</t>
  </si>
  <si>
    <t>materiál - polyuretan (PUR)</t>
  </si>
  <si>
    <t>4 RTG kontrastní pruhy ve stěně kanyly</t>
  </si>
  <si>
    <t>bezpečnostní prvek - pasivní bezpečnostní klip kryjící hrot jehly bezprostředně po použití (zavedení jehly do žíly)</t>
  </si>
  <si>
    <t>speciální tvar kanyly s univerzálním hrotem pro minimalizaci punkčního traumatu a zajištění širokého rozsahu úhlů po zavedení</t>
  </si>
  <si>
    <t>tlaková odolnost katétru umožňující použití s lineárními dávkovači do max. tlaku 300 psi</t>
  </si>
  <si>
    <t>4 RTG kontrastní pruhy v katetru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</si>
</sst>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8"/>
      <color theme="6" tint="-0.499984740745262"/>
      <name val="Calibri"/>
      <family val="2"/>
      <charset val="238"/>
      <scheme val="minor"/>
    </font>
    <font>
      <b/>
      <sz val="12"/>
      <color theme="6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FF0000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67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0" fillId="5" borderId="1" xfId="0" applyFill="1" applyBorder="1" applyAlignment="1" applyProtection="1">
      <alignment horizontal="center" vertical="center"/>
      <protection locked="0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>
      <alignment horizontal="center" vertical="center"/>
    </xf>
    <xf numFmtId="0" fontId="0" fillId="5" borderId="23" xfId="0" applyFill="1" applyBorder="1" applyAlignment="1" applyProtection="1">
      <alignment horizontal="center" vertical="center"/>
      <protection locked="0"/>
    </xf>
    <xf numFmtId="9" fontId="0" fillId="5" borderId="23" xfId="0" applyNumberFormat="1" applyFill="1" applyBorder="1" applyAlignment="1" applyProtection="1">
      <alignment horizontal="center" vertical="center"/>
      <protection locked="0"/>
    </xf>
    <xf numFmtId="4" fontId="0" fillId="0" borderId="23" xfId="0" applyNumberFormat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22" xfId="0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3" fontId="0" fillId="0" borderId="27" xfId="0" applyNumberFormat="1" applyBorder="1" applyAlignment="1">
      <alignment horizontal="center" vertical="center"/>
    </xf>
    <xf numFmtId="0" fontId="11" fillId="2" borderId="28" xfId="0" applyFont="1" applyFill="1" applyBorder="1" applyAlignment="1">
      <alignment horizontal="left" vertical="center"/>
    </xf>
    <xf numFmtId="0" fontId="11" fillId="2" borderId="29" xfId="0" applyFont="1" applyFill="1" applyBorder="1" applyAlignment="1">
      <alignment horizontal="left" vertical="center"/>
    </xf>
    <xf numFmtId="0" fontId="0" fillId="2" borderId="23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left" vertical="center" wrapText="1"/>
    </xf>
    <xf numFmtId="0" fontId="11" fillId="2" borderId="33" xfId="0" applyFont="1" applyFill="1" applyBorder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1" fillId="2" borderId="30" xfId="0" applyFont="1" applyFill="1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vertical="center"/>
    </xf>
    <xf numFmtId="0" fontId="7" fillId="0" borderId="2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164" fontId="10" fillId="0" borderId="0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16" fillId="0" borderId="0" xfId="0" applyFont="1" applyAlignment="1" applyProtection="1">
      <alignment horizontal="center" vertical="center"/>
      <protection locked="0"/>
    </xf>
    <xf numFmtId="4" fontId="12" fillId="5" borderId="21" xfId="0" applyNumberFormat="1" applyFont="1" applyFill="1" applyBorder="1" applyAlignment="1" applyProtection="1">
      <alignment horizontal="center" vertical="center"/>
      <protection locked="0"/>
    </xf>
    <xf numFmtId="4" fontId="12" fillId="5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22" fillId="0" borderId="0" xfId="0" applyFont="1"/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4" fontId="7" fillId="5" borderId="1" xfId="0" applyNumberFormat="1" applyFont="1" applyFill="1" applyBorder="1" applyAlignment="1" applyProtection="1">
      <alignment horizontal="center" vertical="center"/>
      <protection locked="0"/>
    </xf>
    <xf numFmtId="4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0" fillId="2" borderId="46" xfId="0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left" vertical="center" wrapText="1"/>
    </xf>
    <xf numFmtId="9" fontId="7" fillId="5" borderId="1" xfId="0" applyNumberFormat="1" applyFont="1" applyFill="1" applyBorder="1" applyAlignment="1" applyProtection="1">
      <alignment horizontal="center" vertical="center"/>
      <protection locked="0"/>
    </xf>
    <xf numFmtId="9" fontId="7" fillId="5" borderId="23" xfId="0" applyNumberFormat="1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4" fontId="7" fillId="5" borderId="21" xfId="0" applyNumberFormat="1" applyFont="1" applyFill="1" applyBorder="1" applyAlignment="1" applyProtection="1">
      <alignment horizontal="center" vertical="center"/>
      <protection locked="0"/>
    </xf>
    <xf numFmtId="0" fontId="7" fillId="5" borderId="23" xfId="0" applyFont="1" applyFill="1" applyBorder="1" applyAlignment="1" applyProtection="1">
      <alignment horizontal="center" vertical="center"/>
      <protection locked="0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0" fillId="0" borderId="36" xfId="0" applyNumberFormat="1" applyBorder="1" applyAlignment="1">
      <alignment horizontal="center" vertical="center"/>
    </xf>
    <xf numFmtId="0" fontId="7" fillId="5" borderId="4" xfId="0" applyFont="1" applyFill="1" applyBorder="1" applyAlignment="1" applyProtection="1">
      <alignment horizontal="center" vertical="center"/>
      <protection locked="0"/>
    </xf>
    <xf numFmtId="0" fontId="7" fillId="5" borderId="21" xfId="0" applyFont="1" applyFill="1" applyBorder="1" applyAlignment="1" applyProtection="1">
      <alignment horizontal="center" vertical="center"/>
      <protection locked="0"/>
    </xf>
    <xf numFmtId="0" fontId="7" fillId="5" borderId="11" xfId="0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3" fontId="7" fillId="2" borderId="27" xfId="0" applyNumberFormat="1" applyFont="1" applyFill="1" applyBorder="1" applyAlignment="1">
      <alignment horizontal="center" vertical="center" wrapText="1"/>
    </xf>
    <xf numFmtId="4" fontId="7" fillId="5" borderId="27" xfId="0" applyNumberFormat="1" applyFont="1" applyFill="1" applyBorder="1" applyAlignment="1" applyProtection="1">
      <alignment horizontal="center" vertical="center"/>
      <protection locked="0"/>
    </xf>
    <xf numFmtId="9" fontId="7" fillId="5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27" xfId="0" applyFont="1" applyFill="1" applyBorder="1" applyAlignment="1" applyProtection="1">
      <alignment horizontal="center" vertical="center"/>
      <protection locked="0"/>
    </xf>
    <xf numFmtId="4" fontId="7" fillId="5" borderId="60" xfId="0" applyNumberFormat="1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 wrapText="1"/>
    </xf>
    <xf numFmtId="0" fontId="7" fillId="5" borderId="24" xfId="0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/>
    </xf>
    <xf numFmtId="0" fontId="11" fillId="0" borderId="62" xfId="0" applyFont="1" applyBorder="1" applyAlignment="1">
      <alignment horizontal="left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/>
    </xf>
    <xf numFmtId="0" fontId="9" fillId="8" borderId="46" xfId="0" applyFont="1" applyFill="1" applyBorder="1" applyAlignment="1">
      <alignment horizontal="center" vertical="center" wrapText="1"/>
    </xf>
    <xf numFmtId="0" fontId="10" fillId="8" borderId="46" xfId="0" applyFont="1" applyFill="1" applyBorder="1" applyAlignment="1">
      <alignment horizontal="center" vertical="center" wrapText="1"/>
    </xf>
    <xf numFmtId="4" fontId="10" fillId="8" borderId="46" xfId="0" applyNumberFormat="1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5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0" fontId="2" fillId="8" borderId="12" xfId="0" applyFont="1" applyFill="1" applyBorder="1" applyAlignment="1">
      <alignment horizontal="left"/>
    </xf>
    <xf numFmtId="0" fontId="2" fillId="8" borderId="13" xfId="0" applyFont="1" applyFill="1" applyBorder="1" applyAlignment="1">
      <alignment horizontal="left"/>
    </xf>
    <xf numFmtId="0" fontId="2" fillId="8" borderId="14" xfId="0" applyFont="1" applyFill="1" applyBorder="1" applyAlignment="1">
      <alignment horizontal="left"/>
    </xf>
    <xf numFmtId="0" fontId="2" fillId="8" borderId="8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2" fillId="8" borderId="9" xfId="0" applyFont="1" applyFill="1" applyBorder="1" applyAlignment="1">
      <alignment horizontal="left"/>
    </xf>
    <xf numFmtId="0" fontId="2" fillId="8" borderId="10" xfId="0" applyFont="1" applyFill="1" applyBorder="1" applyAlignment="1">
      <alignment horizontal="left"/>
    </xf>
    <xf numFmtId="0" fontId="2" fillId="8" borderId="11" xfId="0" applyFont="1" applyFill="1" applyBorder="1" applyAlignment="1">
      <alignment horizontal="left"/>
    </xf>
    <xf numFmtId="0" fontId="9" fillId="8" borderId="20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vertical="center" wrapText="1"/>
    </xf>
    <xf numFmtId="0" fontId="21" fillId="2" borderId="1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top" wrapText="1"/>
    </xf>
    <xf numFmtId="0" fontId="24" fillId="5" borderId="16" xfId="0" applyFont="1" applyFill="1" applyBorder="1" applyAlignment="1" applyProtection="1">
      <alignment horizontal="center" vertical="center"/>
      <protection locked="0"/>
    </xf>
    <xf numFmtId="0" fontId="24" fillId="5" borderId="10" xfId="0" applyFont="1" applyFill="1" applyBorder="1" applyAlignment="1" applyProtection="1">
      <alignment horizontal="center" vertical="center"/>
      <protection locked="0"/>
    </xf>
    <xf numFmtId="0" fontId="24" fillId="5" borderId="18" xfId="0" applyFont="1" applyFill="1" applyBorder="1" applyAlignment="1" applyProtection="1">
      <alignment horizontal="center" vertical="center"/>
      <protection locked="0"/>
    </xf>
    <xf numFmtId="0" fontId="24" fillId="5" borderId="63" xfId="0" applyFont="1" applyFill="1" applyBorder="1" applyAlignment="1" applyProtection="1">
      <alignment horizontal="center" vertical="center"/>
      <protection locked="0"/>
    </xf>
    <xf numFmtId="0" fontId="24" fillId="5" borderId="7" xfId="0" applyFont="1" applyFill="1" applyBorder="1" applyAlignment="1" applyProtection="1">
      <alignment horizontal="center" vertical="center"/>
      <protection locked="0"/>
    </xf>
    <xf numFmtId="0" fontId="24" fillId="5" borderId="15" xfId="0" applyFont="1" applyFill="1" applyBorder="1" applyAlignment="1" applyProtection="1">
      <alignment horizontal="center" vertical="center"/>
      <protection locked="0"/>
    </xf>
    <xf numFmtId="0" fontId="24" fillId="5" borderId="2" xfId="0" applyFont="1" applyFill="1" applyBorder="1" applyAlignment="1" applyProtection="1">
      <alignment horizontal="center" vertical="center"/>
      <protection locked="0"/>
    </xf>
    <xf numFmtId="0" fontId="24" fillId="5" borderId="3" xfId="0" applyFont="1" applyFill="1" applyBorder="1" applyAlignment="1" applyProtection="1">
      <alignment horizontal="center" vertical="center"/>
      <protection locked="0"/>
    </xf>
    <xf numFmtId="0" fontId="24" fillId="5" borderId="17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7" borderId="50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23" fillId="7" borderId="49" xfId="0" applyFont="1" applyFill="1" applyBorder="1" applyAlignment="1">
      <alignment horizontal="center" vertical="center"/>
    </xf>
    <xf numFmtId="0" fontId="23" fillId="7" borderId="48" xfId="0" applyFont="1" applyFill="1" applyBorder="1" applyAlignment="1">
      <alignment horizontal="center" vertical="center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4" fillId="5" borderId="23" xfId="0" applyFont="1" applyFill="1" applyBorder="1" applyAlignment="1" applyProtection="1">
      <alignment horizontal="center" vertical="center" wrapText="1"/>
      <protection locked="0"/>
    </xf>
    <xf numFmtId="0" fontId="24" fillId="5" borderId="2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left" vertical="center" wrapText="1"/>
    </xf>
    <xf numFmtId="0" fontId="15" fillId="4" borderId="10" xfId="0" applyFont="1" applyFill="1" applyBorder="1" applyAlignment="1">
      <alignment horizontal="left" vertical="center" wrapText="1"/>
    </xf>
    <xf numFmtId="0" fontId="15" fillId="4" borderId="11" xfId="0" applyFont="1" applyFill="1" applyBorder="1" applyAlignment="1">
      <alignment horizontal="left" vertical="center" wrapText="1"/>
    </xf>
    <xf numFmtId="4" fontId="2" fillId="8" borderId="2" xfId="0" applyNumberFormat="1" applyFont="1" applyFill="1" applyBorder="1" applyAlignment="1">
      <alignment horizontal="center"/>
    </xf>
    <xf numFmtId="4" fontId="2" fillId="8" borderId="17" xfId="0" applyNumberFormat="1" applyFont="1" applyFill="1" applyBorder="1" applyAlignment="1">
      <alignment horizontal="center"/>
    </xf>
    <xf numFmtId="4" fontId="2" fillId="8" borderId="16" xfId="0" applyNumberFormat="1" applyFont="1" applyFill="1" applyBorder="1" applyAlignment="1">
      <alignment horizontal="center"/>
    </xf>
    <xf numFmtId="4" fontId="2" fillId="8" borderId="18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164" fontId="10" fillId="6" borderId="6" xfId="2" applyFont="1" applyFill="1" applyBorder="1" applyAlignment="1">
      <alignment horizontal="center" vertical="center" wrapText="1"/>
    </xf>
    <xf numFmtId="164" fontId="10" fillId="6" borderId="7" xfId="2" applyFont="1" applyFill="1" applyBorder="1" applyAlignment="1">
      <alignment horizontal="center" vertical="center" wrapText="1"/>
    </xf>
    <xf numFmtId="164" fontId="10" fillId="6" borderId="15" xfId="2" applyFont="1" applyFill="1" applyBorder="1" applyAlignment="1">
      <alignment horizontal="center" vertical="center" wrapText="1"/>
    </xf>
    <xf numFmtId="0" fontId="17" fillId="4" borderId="49" xfId="4" applyFont="1" applyFill="1" applyBorder="1" applyAlignment="1">
      <alignment horizontal="left" wrapText="1"/>
    </xf>
    <xf numFmtId="0" fontId="17" fillId="4" borderId="50" xfId="4" applyFont="1" applyFill="1" applyBorder="1" applyAlignment="1">
      <alignment horizontal="left" wrapText="1"/>
    </xf>
    <xf numFmtId="0" fontId="17" fillId="4" borderId="48" xfId="4" applyFont="1" applyFill="1" applyBorder="1" applyAlignment="1">
      <alignment horizontal="left" wrapText="1"/>
    </xf>
    <xf numFmtId="0" fontId="21" fillId="2" borderId="8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9" fillId="8" borderId="47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 applyProtection="1">
      <alignment horizontal="center" vertical="center"/>
      <protection locked="0"/>
    </xf>
    <xf numFmtId="0" fontId="23" fillId="7" borderId="50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24" fillId="5" borderId="6" xfId="0" applyFont="1" applyFill="1" applyBorder="1" applyAlignment="1" applyProtection="1">
      <alignment horizontal="center" vertical="center"/>
      <protection locked="0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21" fillId="0" borderId="4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17" fillId="4" borderId="19" xfId="4" applyFont="1" applyFill="1" applyBorder="1" applyAlignment="1">
      <alignment horizontal="left" wrapText="1"/>
    </xf>
    <xf numFmtId="0" fontId="17" fillId="4" borderId="25" xfId="4" applyFont="1" applyFill="1" applyBorder="1" applyAlignment="1">
      <alignment horizontal="left" wrapText="1"/>
    </xf>
    <xf numFmtId="0" fontId="17" fillId="4" borderId="26" xfId="4" applyFont="1" applyFill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21" fillId="0" borderId="38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39" xfId="0" applyFont="1" applyBorder="1" applyAlignment="1">
      <alignment vertical="center" wrapText="1"/>
    </xf>
    <xf numFmtId="0" fontId="24" fillId="5" borderId="40" xfId="0" applyFont="1" applyFill="1" applyBorder="1" applyAlignment="1" applyProtection="1">
      <alignment horizontal="center" vertical="center"/>
      <protection locked="0"/>
    </xf>
    <xf numFmtId="0" fontId="24" fillId="5" borderId="42" xfId="0" applyFont="1" applyFill="1" applyBorder="1" applyAlignment="1" applyProtection="1">
      <alignment horizontal="center" vertical="center"/>
      <protection locked="0"/>
    </xf>
    <xf numFmtId="0" fontId="5" fillId="2" borderId="35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7" xfId="0" applyFont="1" applyFill="1" applyBorder="1" applyAlignment="1">
      <alignment vertical="center" wrapText="1"/>
    </xf>
    <xf numFmtId="0" fontId="21" fillId="0" borderId="13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1" fillId="2" borderId="35" xfId="0" applyFont="1" applyFill="1" applyBorder="1" applyAlignment="1">
      <alignment vertical="center" wrapText="1"/>
    </xf>
    <xf numFmtId="0" fontId="21" fillId="2" borderId="36" xfId="0" applyFont="1" applyFill="1" applyBorder="1" applyAlignment="1">
      <alignment vertical="center" wrapText="1"/>
    </xf>
    <xf numFmtId="0" fontId="21" fillId="2" borderId="37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40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24" fillId="5" borderId="16" xfId="0" applyFont="1" applyFill="1" applyBorder="1" applyAlignment="1" applyProtection="1">
      <alignment horizontal="center" vertical="center" wrapText="1"/>
      <protection locked="0"/>
    </xf>
    <xf numFmtId="0" fontId="24" fillId="5" borderId="10" xfId="0" applyFont="1" applyFill="1" applyBorder="1" applyAlignment="1" applyProtection="1">
      <alignment horizontal="center" vertical="center" wrapText="1"/>
      <protection locked="0"/>
    </xf>
    <xf numFmtId="0" fontId="24" fillId="5" borderId="18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left" vertical="center" wrapText="1"/>
    </xf>
    <xf numFmtId="0" fontId="21" fillId="0" borderId="40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0" fontId="21" fillId="0" borderId="55" xfId="0" applyFont="1" applyBorder="1" applyAlignment="1">
      <alignment horizontal="left" vertical="center" wrapText="1"/>
    </xf>
    <xf numFmtId="0" fontId="24" fillId="5" borderId="41" xfId="0" applyFont="1" applyFill="1" applyBorder="1" applyAlignment="1" applyProtection="1">
      <alignment horizontal="center" vertical="center"/>
      <protection locked="0"/>
    </xf>
    <xf numFmtId="0" fontId="23" fillId="7" borderId="49" xfId="0" applyFont="1" applyFill="1" applyBorder="1" applyAlignment="1">
      <alignment horizontal="center" vertical="center" wrapText="1"/>
    </xf>
    <xf numFmtId="0" fontId="23" fillId="7" borderId="50" xfId="0" applyFont="1" applyFill="1" applyBorder="1" applyAlignment="1">
      <alignment horizontal="center" vertical="center" wrapText="1"/>
    </xf>
    <xf numFmtId="0" fontId="23" fillId="7" borderId="48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4" fillId="5" borderId="9" xfId="0" applyFont="1" applyFill="1" applyBorder="1" applyAlignment="1" applyProtection="1">
      <alignment horizontal="center" vertical="center"/>
      <protection locked="0"/>
    </xf>
    <xf numFmtId="0" fontId="24" fillId="5" borderId="12" xfId="0" applyFont="1" applyFill="1" applyBorder="1" applyAlignment="1" applyProtection="1">
      <alignment horizontal="center" vertical="center"/>
      <protection locked="0"/>
    </xf>
    <xf numFmtId="0" fontId="24" fillId="5" borderId="34" xfId="0" applyFont="1" applyFill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5" fillId="0" borderId="3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/>
    </xf>
    <xf numFmtId="0" fontId="21" fillId="0" borderId="10" xfId="0" applyFont="1" applyBorder="1" applyAlignment="1">
      <alignment horizontal="left"/>
    </xf>
    <xf numFmtId="0" fontId="21" fillId="0" borderId="18" xfId="0" applyFont="1" applyBorder="1" applyAlignment="1">
      <alignment horizontal="left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left" vertical="center" wrapText="1"/>
    </xf>
    <xf numFmtId="0" fontId="11" fillId="2" borderId="41" xfId="0" applyFont="1" applyFill="1" applyBorder="1" applyAlignment="1">
      <alignment horizontal="left" vertical="center" wrapText="1"/>
    </xf>
    <xf numFmtId="0" fontId="11" fillId="2" borderId="55" xfId="0" applyFont="1" applyFill="1" applyBorder="1" applyAlignment="1">
      <alignment horizontal="left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FF99"/>
      <color rgb="FF33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41"/>
  <sheetViews>
    <sheetView showGridLines="0" zoomScaleNormal="100" workbookViewId="0">
      <selection activeCell="E5" sqref="E5:P5"/>
    </sheetView>
  </sheetViews>
  <sheetFormatPr defaultColWidth="9.140625" defaultRowHeight="15" x14ac:dyDescent="0.25"/>
  <cols>
    <col min="1" max="1" width="7.28515625" style="2" customWidth="1"/>
    <col min="2" max="2" width="13.140625" style="2" customWidth="1"/>
    <col min="3" max="3" width="24.5703125" style="2" customWidth="1"/>
    <col min="4" max="4" width="22" style="2" customWidth="1"/>
    <col min="5" max="5" width="6.5703125" style="2" customWidth="1"/>
    <col min="6" max="6" width="13.28515625" style="2" customWidth="1"/>
    <col min="7" max="7" width="19" style="2" customWidth="1"/>
    <col min="8" max="8" width="14" style="2" customWidth="1"/>
    <col min="9" max="9" width="9.5703125" style="2" customWidth="1"/>
    <col min="10" max="10" width="14" style="2" customWidth="1"/>
    <col min="11" max="11" width="24.28515625" style="2" customWidth="1"/>
    <col min="12" max="12" width="17.5703125" style="2" customWidth="1"/>
    <col min="13" max="13" width="32.7109375" style="2" customWidth="1"/>
    <col min="14" max="14" width="13" style="2" customWidth="1"/>
    <col min="15" max="15" width="20.5703125" style="2" customWidth="1"/>
    <col min="16" max="16" width="15.42578125" style="2" customWidth="1"/>
    <col min="17" max="17" width="12.7109375" style="2" customWidth="1"/>
    <col min="18" max="18" width="11.42578125" style="2" customWidth="1"/>
    <col min="19" max="16384" width="9.140625" style="2"/>
  </cols>
  <sheetData>
    <row r="1" spans="1:18" ht="15.75" thickBot="1" x14ac:dyDescent="0.3"/>
    <row r="2" spans="1:18" s="20" customFormat="1" ht="21.6" customHeight="1" x14ac:dyDescent="0.25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9"/>
      <c r="Q2" s="2"/>
    </row>
    <row r="3" spans="1:18" s="20" customFormat="1" ht="31.15" customHeight="1" x14ac:dyDescent="0.25">
      <c r="A3" s="164" t="s">
        <v>9</v>
      </c>
      <c r="B3" s="165"/>
      <c r="C3" s="165"/>
      <c r="D3" s="166"/>
      <c r="E3" s="160" t="s">
        <v>214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1"/>
      <c r="Q3" s="2"/>
    </row>
    <row r="4" spans="1:18" s="20" customFormat="1" ht="31.15" customHeight="1" x14ac:dyDescent="0.25">
      <c r="A4" s="164" t="s">
        <v>13</v>
      </c>
      <c r="B4" s="165"/>
      <c r="C4" s="165"/>
      <c r="D4" s="166"/>
      <c r="E4" s="160" t="s">
        <v>218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1"/>
      <c r="Q4" s="2"/>
    </row>
    <row r="5" spans="1:18" s="20" customFormat="1" ht="27" customHeight="1" thickBot="1" x14ac:dyDescent="0.3">
      <c r="A5" s="167" t="s">
        <v>10</v>
      </c>
      <c r="B5" s="168"/>
      <c r="C5" s="168"/>
      <c r="D5" s="169"/>
      <c r="E5" s="162" t="s">
        <v>11</v>
      </c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3"/>
      <c r="Q5" s="2"/>
    </row>
    <row r="6" spans="1:18" s="20" customFormat="1" ht="15.75" x14ac:dyDescent="0.25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"/>
    </row>
    <row r="7" spans="1:18" s="20" customFormat="1" ht="28.5" customHeight="1" x14ac:dyDescent="0.2">
      <c r="A7" s="136" t="s">
        <v>235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57"/>
    </row>
    <row r="8" spans="1:18" s="20" customFormat="1" ht="43.5" customHeight="1" x14ac:dyDescent="0.2">
      <c r="A8" s="136" t="s">
        <v>143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</row>
    <row r="9" spans="1:18" ht="17.25" customHeight="1" thickBot="1" x14ac:dyDescent="0.3">
      <c r="F9" s="1"/>
    </row>
    <row r="10" spans="1:18" ht="17.25" customHeight="1" thickBot="1" x14ac:dyDescent="0.35">
      <c r="A10" s="181" t="s">
        <v>218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3"/>
    </row>
    <row r="11" spans="1:18" ht="77.25" customHeight="1" x14ac:dyDescent="0.25">
      <c r="A11" s="104" t="s">
        <v>7</v>
      </c>
      <c r="B11" s="105" t="s">
        <v>8</v>
      </c>
      <c r="C11" s="106" t="s">
        <v>100</v>
      </c>
      <c r="D11" s="186" t="s">
        <v>99</v>
      </c>
      <c r="E11" s="187"/>
      <c r="F11" s="106" t="s">
        <v>101</v>
      </c>
      <c r="G11" s="107" t="s">
        <v>108</v>
      </c>
      <c r="H11" s="107" t="s">
        <v>102</v>
      </c>
      <c r="I11" s="107" t="s">
        <v>103</v>
      </c>
      <c r="J11" s="108" t="s">
        <v>109</v>
      </c>
      <c r="K11" s="108" t="s">
        <v>216</v>
      </c>
      <c r="L11" s="108" t="s">
        <v>104</v>
      </c>
      <c r="M11" s="109" t="s">
        <v>105</v>
      </c>
      <c r="N11" s="107" t="s">
        <v>15</v>
      </c>
      <c r="O11" s="107" t="s">
        <v>106</v>
      </c>
      <c r="P11" s="107" t="s">
        <v>107</v>
      </c>
      <c r="Q11" s="110" t="s">
        <v>50</v>
      </c>
    </row>
    <row r="12" spans="1:18" ht="35.1" customHeight="1" x14ac:dyDescent="0.25">
      <c r="A12" s="24" t="s">
        <v>1</v>
      </c>
      <c r="B12" s="25" t="s">
        <v>195</v>
      </c>
      <c r="C12" s="26" t="s">
        <v>156</v>
      </c>
      <c r="D12" s="146" t="s">
        <v>28</v>
      </c>
      <c r="E12" s="147"/>
      <c r="F12" s="25" t="s">
        <v>47</v>
      </c>
      <c r="G12" s="31">
        <v>818200</v>
      </c>
      <c r="H12" s="75"/>
      <c r="I12" s="81"/>
      <c r="J12" s="6">
        <f>H12*(I12+1)</f>
        <v>0</v>
      </c>
      <c r="K12" s="111">
        <f>G12*H12</f>
        <v>0</v>
      </c>
      <c r="L12" s="6">
        <f>G12*J12</f>
        <v>0</v>
      </c>
      <c r="M12" s="88"/>
      <c r="N12" s="83"/>
      <c r="O12" s="83"/>
      <c r="P12" s="83"/>
      <c r="Q12" s="89"/>
    </row>
    <row r="13" spans="1:18" ht="35.1" customHeight="1" x14ac:dyDescent="0.25">
      <c r="A13" s="24" t="s">
        <v>2</v>
      </c>
      <c r="B13" s="25" t="s">
        <v>196</v>
      </c>
      <c r="C13" s="26" t="s">
        <v>156</v>
      </c>
      <c r="D13" s="146" t="s">
        <v>183</v>
      </c>
      <c r="E13" s="147"/>
      <c r="F13" s="25" t="s">
        <v>47</v>
      </c>
      <c r="G13" s="31">
        <v>32800</v>
      </c>
      <c r="H13" s="75"/>
      <c r="I13" s="81"/>
      <c r="J13" s="6">
        <f>H13*(I13+1)</f>
        <v>0</v>
      </c>
      <c r="K13" s="111">
        <f>G13*H13</f>
        <v>0</v>
      </c>
      <c r="L13" s="6">
        <f>G13*J13</f>
        <v>0</v>
      </c>
      <c r="M13" s="88"/>
      <c r="N13" s="83"/>
      <c r="O13" s="83"/>
      <c r="P13" s="83"/>
      <c r="Q13" s="89"/>
    </row>
    <row r="14" spans="1:18" ht="35.1" customHeight="1" x14ac:dyDescent="0.25">
      <c r="A14" s="24" t="s">
        <v>3</v>
      </c>
      <c r="B14" s="25" t="s">
        <v>197</v>
      </c>
      <c r="C14" s="26" t="s">
        <v>157</v>
      </c>
      <c r="D14" s="146" t="s">
        <v>29</v>
      </c>
      <c r="E14" s="147"/>
      <c r="F14" s="25" t="s">
        <v>47</v>
      </c>
      <c r="G14" s="31">
        <v>1000</v>
      </c>
      <c r="H14" s="75"/>
      <c r="I14" s="81"/>
      <c r="J14" s="6">
        <f>H14*(I14+1)</f>
        <v>0</v>
      </c>
      <c r="K14" s="111">
        <f t="shared" ref="K14:K22" si="0">G14*H14</f>
        <v>0</v>
      </c>
      <c r="L14" s="6">
        <f t="shared" ref="L14:L22" si="1">G14*J14</f>
        <v>0</v>
      </c>
      <c r="M14" s="88"/>
      <c r="N14" s="83"/>
      <c r="O14" s="83"/>
      <c r="P14" s="83"/>
      <c r="Q14" s="89"/>
    </row>
    <row r="15" spans="1:18" ht="35.1" customHeight="1" x14ac:dyDescent="0.25">
      <c r="A15" s="24" t="s">
        <v>4</v>
      </c>
      <c r="B15" s="25" t="s">
        <v>198</v>
      </c>
      <c r="C15" s="26" t="s">
        <v>157</v>
      </c>
      <c r="D15" s="146" t="s">
        <v>30</v>
      </c>
      <c r="E15" s="147"/>
      <c r="F15" s="25" t="s">
        <v>47</v>
      </c>
      <c r="G15" s="7">
        <v>24000</v>
      </c>
      <c r="H15" s="75"/>
      <c r="I15" s="81"/>
      <c r="J15" s="6">
        <f>H15*(I15+1)</f>
        <v>0</v>
      </c>
      <c r="K15" s="111">
        <f t="shared" si="0"/>
        <v>0</v>
      </c>
      <c r="L15" s="6">
        <f t="shared" si="1"/>
        <v>0</v>
      </c>
      <c r="M15" s="88"/>
      <c r="N15" s="83"/>
      <c r="O15" s="83"/>
      <c r="P15" s="83"/>
      <c r="Q15" s="89"/>
    </row>
    <row r="16" spans="1:18" ht="35.1" customHeight="1" x14ac:dyDescent="0.25">
      <c r="A16" s="24" t="s">
        <v>5</v>
      </c>
      <c r="B16" s="23">
        <v>183322</v>
      </c>
      <c r="C16" s="26" t="s">
        <v>158</v>
      </c>
      <c r="D16" s="146" t="s">
        <v>31</v>
      </c>
      <c r="E16" s="147"/>
      <c r="F16" s="25" t="s">
        <v>47</v>
      </c>
      <c r="G16" s="7">
        <v>600</v>
      </c>
      <c r="H16" s="75"/>
      <c r="I16" s="81"/>
      <c r="J16" s="6">
        <f t="shared" ref="J16:J24" si="2">H16*(I16+1)</f>
        <v>0</v>
      </c>
      <c r="K16" s="111">
        <f t="shared" si="0"/>
        <v>0</v>
      </c>
      <c r="L16" s="6">
        <f t="shared" si="1"/>
        <v>0</v>
      </c>
      <c r="M16" s="88"/>
      <c r="N16" s="83"/>
      <c r="O16" s="83"/>
      <c r="P16" s="83"/>
      <c r="Q16" s="89"/>
    </row>
    <row r="17" spans="1:17" ht="35.1" customHeight="1" x14ac:dyDescent="0.25">
      <c r="A17" s="24" t="s">
        <v>6</v>
      </c>
      <c r="B17" s="23" t="s">
        <v>199</v>
      </c>
      <c r="C17" s="26" t="s">
        <v>159</v>
      </c>
      <c r="D17" s="146" t="s">
        <v>32</v>
      </c>
      <c r="E17" s="147"/>
      <c r="F17" s="25" t="s">
        <v>47</v>
      </c>
      <c r="G17" s="7">
        <v>34800</v>
      </c>
      <c r="H17" s="75"/>
      <c r="I17" s="81"/>
      <c r="J17" s="6">
        <f t="shared" si="2"/>
        <v>0</v>
      </c>
      <c r="K17" s="111">
        <f t="shared" si="0"/>
        <v>0</v>
      </c>
      <c r="L17" s="6">
        <f t="shared" si="1"/>
        <v>0</v>
      </c>
      <c r="M17" s="88"/>
      <c r="N17" s="83"/>
      <c r="O17" s="83"/>
      <c r="P17" s="83"/>
      <c r="Q17" s="89"/>
    </row>
    <row r="18" spans="1:17" ht="35.1" customHeight="1" x14ac:dyDescent="0.25">
      <c r="A18" s="24" t="s">
        <v>16</v>
      </c>
      <c r="B18" s="34" t="s">
        <v>200</v>
      </c>
      <c r="C18" s="35" t="s">
        <v>160</v>
      </c>
      <c r="D18" s="146" t="s">
        <v>33</v>
      </c>
      <c r="E18" s="147"/>
      <c r="F18" s="25" t="s">
        <v>47</v>
      </c>
      <c r="G18" s="36">
        <v>12200</v>
      </c>
      <c r="H18" s="75"/>
      <c r="I18" s="81"/>
      <c r="J18" s="6">
        <f t="shared" si="2"/>
        <v>0</v>
      </c>
      <c r="K18" s="111">
        <f t="shared" si="0"/>
        <v>0</v>
      </c>
      <c r="L18" s="6">
        <f t="shared" si="1"/>
        <v>0</v>
      </c>
      <c r="M18" s="88"/>
      <c r="N18" s="83"/>
      <c r="O18" s="83"/>
      <c r="P18" s="83"/>
      <c r="Q18" s="89"/>
    </row>
    <row r="19" spans="1:17" ht="35.1" customHeight="1" x14ac:dyDescent="0.25">
      <c r="A19" s="24" t="s">
        <v>17</v>
      </c>
      <c r="B19" s="34" t="s">
        <v>201</v>
      </c>
      <c r="C19" s="35" t="s">
        <v>160</v>
      </c>
      <c r="D19" s="146" t="s">
        <v>34</v>
      </c>
      <c r="E19" s="147"/>
      <c r="F19" s="25" t="s">
        <v>47</v>
      </c>
      <c r="G19" s="36">
        <v>241000</v>
      </c>
      <c r="H19" s="75"/>
      <c r="I19" s="81"/>
      <c r="J19" s="6">
        <f t="shared" si="2"/>
        <v>0</v>
      </c>
      <c r="K19" s="111">
        <f t="shared" si="0"/>
        <v>0</v>
      </c>
      <c r="L19" s="6">
        <f t="shared" si="1"/>
        <v>0</v>
      </c>
      <c r="M19" s="88"/>
      <c r="N19" s="83"/>
      <c r="O19" s="83"/>
      <c r="P19" s="83"/>
      <c r="Q19" s="89"/>
    </row>
    <row r="20" spans="1:17" ht="35.1" customHeight="1" x14ac:dyDescent="0.25">
      <c r="A20" s="24" t="s">
        <v>18</v>
      </c>
      <c r="B20" s="34" t="s">
        <v>202</v>
      </c>
      <c r="C20" s="35" t="s">
        <v>161</v>
      </c>
      <c r="D20" s="146" t="s">
        <v>35</v>
      </c>
      <c r="E20" s="147"/>
      <c r="F20" s="25" t="s">
        <v>47</v>
      </c>
      <c r="G20" s="36">
        <v>4600</v>
      </c>
      <c r="H20" s="75"/>
      <c r="I20" s="81"/>
      <c r="J20" s="6">
        <f t="shared" si="2"/>
        <v>0</v>
      </c>
      <c r="K20" s="111">
        <f t="shared" si="0"/>
        <v>0</v>
      </c>
      <c r="L20" s="6">
        <f t="shared" si="1"/>
        <v>0</v>
      </c>
      <c r="M20" s="88"/>
      <c r="N20" s="83"/>
      <c r="O20" s="83"/>
      <c r="P20" s="83"/>
      <c r="Q20" s="89"/>
    </row>
    <row r="21" spans="1:17" ht="35.1" customHeight="1" x14ac:dyDescent="0.25">
      <c r="A21" s="24" t="s">
        <v>19</v>
      </c>
      <c r="B21" s="34">
        <v>183326</v>
      </c>
      <c r="C21" s="35" t="s">
        <v>162</v>
      </c>
      <c r="D21" s="146" t="s">
        <v>36</v>
      </c>
      <c r="E21" s="147"/>
      <c r="F21" s="25" t="s">
        <v>47</v>
      </c>
      <c r="G21" s="36">
        <v>800</v>
      </c>
      <c r="H21" s="75"/>
      <c r="I21" s="81"/>
      <c r="J21" s="6">
        <f t="shared" si="2"/>
        <v>0</v>
      </c>
      <c r="K21" s="111">
        <f t="shared" si="0"/>
        <v>0</v>
      </c>
      <c r="L21" s="6">
        <f t="shared" si="1"/>
        <v>0</v>
      </c>
      <c r="M21" s="88"/>
      <c r="N21" s="83"/>
      <c r="O21" s="83"/>
      <c r="P21" s="83"/>
      <c r="Q21" s="89"/>
    </row>
    <row r="22" spans="1:17" ht="35.1" customHeight="1" x14ac:dyDescent="0.25">
      <c r="A22" s="24" t="s">
        <v>20</v>
      </c>
      <c r="B22" s="34" t="s">
        <v>203</v>
      </c>
      <c r="C22" s="35" t="s">
        <v>163</v>
      </c>
      <c r="D22" s="146" t="s">
        <v>37</v>
      </c>
      <c r="E22" s="147"/>
      <c r="F22" s="25" t="s">
        <v>47</v>
      </c>
      <c r="G22" s="36">
        <v>32800</v>
      </c>
      <c r="H22" s="75"/>
      <c r="I22" s="81"/>
      <c r="J22" s="6">
        <f t="shared" si="2"/>
        <v>0</v>
      </c>
      <c r="K22" s="111">
        <f t="shared" si="0"/>
        <v>0</v>
      </c>
      <c r="L22" s="6">
        <f t="shared" si="1"/>
        <v>0</v>
      </c>
      <c r="M22" s="88"/>
      <c r="N22" s="83"/>
      <c r="O22" s="83"/>
      <c r="P22" s="83"/>
      <c r="Q22" s="89"/>
    </row>
    <row r="23" spans="1:17" ht="35.1" customHeight="1" x14ac:dyDescent="0.25">
      <c r="A23" s="24" t="s">
        <v>182</v>
      </c>
      <c r="B23" s="23" t="s">
        <v>204</v>
      </c>
      <c r="C23" s="26" t="s">
        <v>163</v>
      </c>
      <c r="D23" s="146" t="s">
        <v>38</v>
      </c>
      <c r="E23" s="147"/>
      <c r="F23" s="7" t="s">
        <v>47</v>
      </c>
      <c r="G23" s="7">
        <v>7000</v>
      </c>
      <c r="H23" s="75"/>
      <c r="I23" s="81"/>
      <c r="J23" s="6">
        <f t="shared" si="2"/>
        <v>0</v>
      </c>
      <c r="K23" s="111">
        <f>G23*H23</f>
        <v>0</v>
      </c>
      <c r="L23" s="6">
        <f>G23*J23</f>
        <v>0</v>
      </c>
      <c r="M23" s="88"/>
      <c r="N23" s="83"/>
      <c r="O23" s="83"/>
      <c r="P23" s="83"/>
      <c r="Q23" s="89"/>
    </row>
    <row r="24" spans="1:17" ht="35.1" customHeight="1" thickBot="1" x14ac:dyDescent="0.3">
      <c r="A24" s="27" t="s">
        <v>185</v>
      </c>
      <c r="B24" s="32" t="s">
        <v>205</v>
      </c>
      <c r="C24" s="33" t="s">
        <v>186</v>
      </c>
      <c r="D24" s="174" t="s">
        <v>184</v>
      </c>
      <c r="E24" s="175"/>
      <c r="F24" s="39" t="s">
        <v>47</v>
      </c>
      <c r="G24" s="16">
        <v>4400</v>
      </c>
      <c r="H24" s="76"/>
      <c r="I24" s="82"/>
      <c r="J24" s="19">
        <f t="shared" si="2"/>
        <v>0</v>
      </c>
      <c r="K24" s="112">
        <f>G24*H24</f>
        <v>0</v>
      </c>
      <c r="L24" s="19">
        <f>G24*J24</f>
        <v>0</v>
      </c>
      <c r="M24" s="90"/>
      <c r="N24" s="85"/>
      <c r="O24" s="85"/>
      <c r="P24" s="85"/>
      <c r="Q24" s="99"/>
    </row>
    <row r="25" spans="1:17" s="4" customFormat="1" ht="14.25" customHeight="1" thickBot="1" x14ac:dyDescent="0.3">
      <c r="A25" s="8"/>
      <c r="B25" s="8"/>
      <c r="C25" s="9"/>
      <c r="D25" s="9"/>
      <c r="E25" s="10"/>
      <c r="F25" s="11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1:17" s="4" customFormat="1" ht="18.75" customHeight="1" x14ac:dyDescent="0.25">
      <c r="A26" s="178" t="s">
        <v>218</v>
      </c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80"/>
      <c r="Q26" s="63"/>
    </row>
    <row r="27" spans="1:17" s="4" customFormat="1" ht="15.75" x14ac:dyDescent="0.25">
      <c r="A27" s="113" t="s">
        <v>49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5"/>
      <c r="O27" s="170">
        <f>SUM(K12:K23)</f>
        <v>0</v>
      </c>
      <c r="P27" s="171"/>
      <c r="Q27" s="64"/>
    </row>
    <row r="28" spans="1:17" ht="15.75" x14ac:dyDescent="0.25">
      <c r="A28" s="116" t="s">
        <v>14</v>
      </c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8"/>
      <c r="O28" s="170">
        <f>O29-O27</f>
        <v>0</v>
      </c>
      <c r="P28" s="171"/>
      <c r="Q28" s="64"/>
    </row>
    <row r="29" spans="1:17" ht="16.5" thickBot="1" x14ac:dyDescent="0.3">
      <c r="A29" s="119" t="s">
        <v>215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1"/>
      <c r="O29" s="172">
        <f>SUM(L12:L23)</f>
        <v>0</v>
      </c>
      <c r="P29" s="173"/>
      <c r="Q29" s="64"/>
    </row>
    <row r="30" spans="1:17" ht="24" customHeight="1" x14ac:dyDescent="0.25">
      <c r="A30" s="5"/>
      <c r="B30" s="5"/>
      <c r="C30" s="5"/>
      <c r="D30" s="5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49"/>
    </row>
    <row r="31" spans="1:17" ht="24" customHeight="1" x14ac:dyDescent="0.25">
      <c r="A31" s="5"/>
      <c r="B31" s="5"/>
      <c r="C31" s="71" t="s">
        <v>22</v>
      </c>
      <c r="D31" s="5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</row>
    <row r="32" spans="1:17" ht="9.75" customHeight="1" thickBot="1" x14ac:dyDescent="0.3">
      <c r="A32" s="5"/>
      <c r="B32" s="5"/>
      <c r="C32" s="71"/>
      <c r="D32" s="5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</row>
    <row r="33" spans="1:17" ht="42" customHeight="1" thickBot="1" x14ac:dyDescent="0.3">
      <c r="A33" s="5"/>
      <c r="B33" s="5"/>
      <c r="C33" s="155" t="s">
        <v>110</v>
      </c>
      <c r="D33" s="156"/>
      <c r="E33" s="152" t="s">
        <v>173</v>
      </c>
      <c r="F33" s="153"/>
      <c r="G33" s="154"/>
      <c r="H33" s="49"/>
      <c r="I33" s="49"/>
      <c r="J33" s="49"/>
      <c r="K33" s="49"/>
      <c r="L33" s="49"/>
      <c r="M33" s="49"/>
      <c r="N33" s="49"/>
      <c r="O33" s="49"/>
      <c r="P33" s="49"/>
      <c r="Q33" s="49"/>
    </row>
    <row r="34" spans="1:17" ht="59.25" customHeight="1" x14ac:dyDescent="0.25">
      <c r="C34" s="148" t="s">
        <v>51</v>
      </c>
      <c r="D34" s="149"/>
      <c r="E34" s="140" t="s">
        <v>11</v>
      </c>
      <c r="F34" s="141"/>
      <c r="G34" s="142"/>
      <c r="H34" s="65"/>
      <c r="I34" s="65"/>
      <c r="J34" s="65"/>
      <c r="K34" s="65"/>
      <c r="L34" s="65"/>
      <c r="M34" s="49"/>
      <c r="N34" s="49"/>
      <c r="O34" s="49"/>
      <c r="P34" s="49"/>
      <c r="Q34" s="49"/>
    </row>
    <row r="35" spans="1:17" ht="87" customHeight="1" x14ac:dyDescent="0.25">
      <c r="C35" s="150" t="s">
        <v>23</v>
      </c>
      <c r="D35" s="151"/>
      <c r="E35" s="143" t="s">
        <v>11</v>
      </c>
      <c r="F35" s="144"/>
      <c r="G35" s="145"/>
      <c r="H35" s="65"/>
      <c r="I35" s="65"/>
      <c r="J35" s="65"/>
      <c r="K35" s="65"/>
      <c r="L35" s="65"/>
      <c r="M35" s="49"/>
      <c r="N35" s="49"/>
      <c r="O35" s="49"/>
      <c r="P35" s="49"/>
      <c r="Q35" s="49"/>
    </row>
    <row r="36" spans="1:17" ht="24.95" customHeight="1" x14ac:dyDescent="0.25">
      <c r="C36" s="176" t="s">
        <v>21</v>
      </c>
      <c r="D36" s="177"/>
      <c r="E36" s="143" t="s">
        <v>11</v>
      </c>
      <c r="F36" s="144"/>
      <c r="G36" s="145"/>
      <c r="H36" s="65"/>
      <c r="I36" s="65"/>
      <c r="J36" s="65"/>
      <c r="K36" s="65"/>
      <c r="L36" s="65"/>
      <c r="M36" s="49"/>
      <c r="N36" s="49"/>
      <c r="O36" s="49"/>
      <c r="P36" s="49"/>
      <c r="Q36" s="49"/>
    </row>
    <row r="37" spans="1:17" ht="24.95" customHeight="1" x14ac:dyDescent="0.25">
      <c r="C37" s="184" t="s">
        <v>238</v>
      </c>
      <c r="D37" s="185"/>
      <c r="E37" s="143" t="s">
        <v>11</v>
      </c>
      <c r="F37" s="144"/>
      <c r="G37" s="145"/>
      <c r="H37" s="65"/>
      <c r="I37" s="65"/>
      <c r="J37" s="65"/>
      <c r="K37" s="65"/>
      <c r="L37" s="65"/>
      <c r="M37" s="49"/>
      <c r="N37" s="49"/>
      <c r="O37" s="49"/>
      <c r="P37" s="49"/>
      <c r="Q37" s="49"/>
    </row>
    <row r="38" spans="1:17" ht="24.95" customHeight="1" x14ac:dyDescent="0.25">
      <c r="C38" s="176" t="s">
        <v>52</v>
      </c>
      <c r="D38" s="177"/>
      <c r="E38" s="143" t="s">
        <v>11</v>
      </c>
      <c r="F38" s="144"/>
      <c r="G38" s="145"/>
      <c r="H38" s="65"/>
      <c r="I38" s="65"/>
      <c r="J38" s="65"/>
      <c r="K38" s="65"/>
      <c r="L38" s="65"/>
      <c r="M38" s="49"/>
      <c r="N38" s="49"/>
      <c r="O38" s="49"/>
      <c r="P38" s="49"/>
      <c r="Q38" s="49"/>
    </row>
    <row r="39" spans="1:17" ht="24.95" customHeight="1" x14ac:dyDescent="0.25">
      <c r="C39" s="176" t="s">
        <v>53</v>
      </c>
      <c r="D39" s="177"/>
      <c r="E39" s="143" t="s">
        <v>11</v>
      </c>
      <c r="F39" s="144"/>
      <c r="G39" s="145"/>
      <c r="H39" s="65"/>
      <c r="I39" s="65"/>
      <c r="J39" s="65"/>
      <c r="K39" s="65"/>
      <c r="L39" s="65"/>
      <c r="M39" s="49"/>
      <c r="N39" s="49"/>
      <c r="O39" s="49"/>
      <c r="P39" s="49"/>
      <c r="Q39" s="49"/>
    </row>
    <row r="40" spans="1:17" ht="42.75" customHeight="1" x14ac:dyDescent="0.25">
      <c r="C40" s="176" t="s">
        <v>144</v>
      </c>
      <c r="D40" s="177"/>
      <c r="E40" s="143" t="s">
        <v>11</v>
      </c>
      <c r="F40" s="144"/>
      <c r="G40" s="145"/>
      <c r="H40" s="65"/>
      <c r="I40" s="65"/>
      <c r="J40" s="65"/>
      <c r="K40" s="65"/>
      <c r="L40" s="65"/>
      <c r="M40" s="49"/>
      <c r="N40" s="49"/>
      <c r="O40" s="49"/>
      <c r="P40" s="49"/>
      <c r="Q40" s="49"/>
    </row>
    <row r="41" spans="1:17" ht="24.95" customHeight="1" thickBot="1" x14ac:dyDescent="0.3">
      <c r="C41" s="134" t="s">
        <v>54</v>
      </c>
      <c r="D41" s="135"/>
      <c r="E41" s="137" t="s">
        <v>11</v>
      </c>
      <c r="F41" s="138"/>
      <c r="G41" s="139"/>
      <c r="H41" s="65"/>
      <c r="I41" s="65"/>
      <c r="J41" s="65"/>
      <c r="K41" s="65"/>
      <c r="L41" s="65"/>
      <c r="M41" s="49"/>
      <c r="N41" s="49"/>
      <c r="O41" s="49"/>
      <c r="P41" s="49"/>
      <c r="Q41" s="49"/>
    </row>
  </sheetData>
  <sheetProtection formatCells="0" formatColumns="0" formatRows="0" insertColumns="0" insertRows="0"/>
  <mergeCells count="46">
    <mergeCell ref="C39:D39"/>
    <mergeCell ref="C40:D40"/>
    <mergeCell ref="A26:P26"/>
    <mergeCell ref="A10:Q10"/>
    <mergeCell ref="C36:D36"/>
    <mergeCell ref="E36:G36"/>
    <mergeCell ref="C38:D38"/>
    <mergeCell ref="C37:D37"/>
    <mergeCell ref="E37:G37"/>
    <mergeCell ref="E38:G38"/>
    <mergeCell ref="D11:E11"/>
    <mergeCell ref="D12:E12"/>
    <mergeCell ref="D14:E14"/>
    <mergeCell ref="D15:E15"/>
    <mergeCell ref="D16:E16"/>
    <mergeCell ref="D17:E17"/>
    <mergeCell ref="E33:G33"/>
    <mergeCell ref="C33:D33"/>
    <mergeCell ref="A2:P2"/>
    <mergeCell ref="E3:P3"/>
    <mergeCell ref="E5:P5"/>
    <mergeCell ref="A3:D3"/>
    <mergeCell ref="A5:D5"/>
    <mergeCell ref="A4:D4"/>
    <mergeCell ref="E4:P4"/>
    <mergeCell ref="O27:P27"/>
    <mergeCell ref="O28:P28"/>
    <mergeCell ref="O29:P29"/>
    <mergeCell ref="D13:E13"/>
    <mergeCell ref="D24:E24"/>
    <mergeCell ref="C41:D41"/>
    <mergeCell ref="A7:P7"/>
    <mergeCell ref="E41:G41"/>
    <mergeCell ref="E34:G34"/>
    <mergeCell ref="E39:G39"/>
    <mergeCell ref="E40:G40"/>
    <mergeCell ref="D23:E23"/>
    <mergeCell ref="C34:D34"/>
    <mergeCell ref="C35:D35"/>
    <mergeCell ref="E35:G35"/>
    <mergeCell ref="A8:R8"/>
    <mergeCell ref="D18:E18"/>
    <mergeCell ref="D19:E19"/>
    <mergeCell ref="D20:E20"/>
    <mergeCell ref="D21:E21"/>
    <mergeCell ref="D22:E22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8" fitToHeight="0" orientation="landscape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S33"/>
  <sheetViews>
    <sheetView showGridLines="0" tabSelected="1" zoomScaleNormal="100" workbookViewId="0">
      <selection activeCell="F12" sqref="F12"/>
    </sheetView>
  </sheetViews>
  <sheetFormatPr defaultColWidth="9.140625" defaultRowHeight="15" x14ac:dyDescent="0.25"/>
  <cols>
    <col min="1" max="1" width="4.42578125" style="2" customWidth="1"/>
    <col min="2" max="2" width="12.85546875" style="2" customWidth="1"/>
    <col min="3" max="3" width="32.28515625" style="2" customWidth="1"/>
    <col min="4" max="4" width="14.28515625" style="2" customWidth="1"/>
    <col min="5" max="5" width="19.5703125" style="2" customWidth="1"/>
    <col min="6" max="6" width="19.85546875" style="2" bestFit="1" customWidth="1"/>
    <col min="7" max="7" width="14.85546875" style="2" customWidth="1"/>
    <col min="8" max="8" width="12.7109375" style="2" customWidth="1"/>
    <col min="9" max="9" width="26.85546875" style="2" customWidth="1"/>
    <col min="10" max="10" width="21.5703125" style="2" customWidth="1"/>
    <col min="11" max="11" width="16.28515625" style="2" customWidth="1"/>
    <col min="12" max="12" width="12" style="2" customWidth="1"/>
    <col min="13" max="13" width="14.5703125" style="2" customWidth="1"/>
    <col min="14" max="14" width="16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83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231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9.25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72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D9" s="1"/>
    </row>
    <row r="10" spans="1:19" ht="17.25" customHeight="1" x14ac:dyDescent="0.3">
      <c r="A10" s="205" t="s">
        <v>232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76.5" customHeight="1" x14ac:dyDescent="0.25">
      <c r="A11" s="122" t="s">
        <v>7</v>
      </c>
      <c r="B11" s="123" t="s">
        <v>8</v>
      </c>
      <c r="C11" s="124" t="s">
        <v>98</v>
      </c>
      <c r="D11" s="106" t="s">
        <v>101</v>
      </c>
      <c r="E11" s="107" t="s">
        <v>108</v>
      </c>
      <c r="F11" s="107" t="s">
        <v>102</v>
      </c>
      <c r="G11" s="107" t="s">
        <v>103</v>
      </c>
      <c r="H11" s="108" t="s">
        <v>109</v>
      </c>
      <c r="I11" s="108" t="s">
        <v>216</v>
      </c>
      <c r="J11" s="108" t="s">
        <v>104</v>
      </c>
      <c r="K11" s="109" t="s">
        <v>105</v>
      </c>
      <c r="L11" s="107" t="s">
        <v>15</v>
      </c>
      <c r="M11" s="107" t="s">
        <v>106</v>
      </c>
      <c r="N11" s="107" t="s">
        <v>107</v>
      </c>
      <c r="O11" s="110" t="s">
        <v>50</v>
      </c>
    </row>
    <row r="12" spans="1:19" ht="82.5" customHeight="1" thickBot="1" x14ac:dyDescent="0.3">
      <c r="A12" s="27" t="s">
        <v>1</v>
      </c>
      <c r="B12" s="54" t="s">
        <v>240</v>
      </c>
      <c r="C12" s="45" t="s">
        <v>82</v>
      </c>
      <c r="D12" s="39" t="s">
        <v>47</v>
      </c>
      <c r="E12" s="70">
        <v>54720</v>
      </c>
      <c r="F12" s="76"/>
      <c r="G12" s="82"/>
      <c r="H12" s="87">
        <f>F12*(G12+1)</f>
        <v>0</v>
      </c>
      <c r="I12" s="131">
        <f>E12*F12</f>
        <v>0</v>
      </c>
      <c r="J12" s="87">
        <f>E12*H12</f>
        <v>0</v>
      </c>
      <c r="K12" s="85"/>
      <c r="L12" s="85"/>
      <c r="M12" s="85"/>
      <c r="N12" s="85"/>
      <c r="O12" s="86"/>
    </row>
    <row r="13" spans="1:19" s="4" customFormat="1" ht="14.25" customHeight="1" thickBot="1" x14ac:dyDescent="0.3">
      <c r="A13" s="8"/>
      <c r="B13" s="8"/>
      <c r="C13" s="9"/>
      <c r="D13" s="11"/>
      <c r="E13" s="8"/>
      <c r="F13" s="8"/>
      <c r="G13" s="8"/>
      <c r="H13" s="8"/>
      <c r="I13" s="8"/>
      <c r="J13" s="8"/>
      <c r="K13" s="8"/>
      <c r="L13" s="12"/>
      <c r="M13" s="12"/>
      <c r="N13" s="12"/>
      <c r="O13" s="12"/>
    </row>
    <row r="14" spans="1:19" s="4" customFormat="1" ht="18.75" customHeight="1" x14ac:dyDescent="0.25">
      <c r="A14" s="178" t="s">
        <v>232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80"/>
    </row>
    <row r="15" spans="1:19" s="4" customFormat="1" ht="15.75" x14ac:dyDescent="0.25">
      <c r="A15" s="113" t="s">
        <v>49</v>
      </c>
      <c r="B15" s="114"/>
      <c r="C15" s="114"/>
      <c r="D15" s="114"/>
      <c r="E15" s="114"/>
      <c r="F15" s="114"/>
      <c r="G15" s="114"/>
      <c r="H15" s="114"/>
      <c r="I15" s="115"/>
      <c r="J15" s="170">
        <f>SUM(I12:I12)</f>
        <v>0</v>
      </c>
      <c r="K15" s="171"/>
    </row>
    <row r="16" spans="1:19" ht="15.75" x14ac:dyDescent="0.25">
      <c r="A16" s="116" t="s">
        <v>14</v>
      </c>
      <c r="B16" s="117"/>
      <c r="C16" s="117"/>
      <c r="D16" s="117"/>
      <c r="E16" s="117"/>
      <c r="F16" s="117"/>
      <c r="G16" s="117"/>
      <c r="H16" s="117"/>
      <c r="I16" s="118"/>
      <c r="J16" s="170">
        <f>J17-J15</f>
        <v>0</v>
      </c>
      <c r="K16" s="171"/>
      <c r="L16" s="4"/>
      <c r="M16" s="4"/>
      <c r="N16" s="4"/>
      <c r="O16" s="4"/>
    </row>
    <row r="17" spans="1:15" ht="16.5" thickBot="1" x14ac:dyDescent="0.3">
      <c r="A17" s="119" t="s">
        <v>215</v>
      </c>
      <c r="B17" s="120"/>
      <c r="C17" s="120"/>
      <c r="D17" s="120"/>
      <c r="E17" s="120"/>
      <c r="F17" s="120"/>
      <c r="G17" s="120"/>
      <c r="H17" s="120"/>
      <c r="I17" s="121"/>
      <c r="J17" s="172">
        <f>SUM(J12:J12)</f>
        <v>0</v>
      </c>
      <c r="K17" s="173"/>
      <c r="L17" s="4"/>
      <c r="M17" s="4"/>
      <c r="N17" s="4"/>
      <c r="O17" s="4"/>
    </row>
    <row r="18" spans="1:15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</row>
    <row r="19" spans="1:15" ht="21.75" customHeight="1" x14ac:dyDescent="0.25">
      <c r="C19" s="71" t="s">
        <v>22</v>
      </c>
      <c r="N19" s="2"/>
      <c r="O19" s="2"/>
    </row>
    <row r="20" spans="1:15" ht="21.75" customHeight="1" thickBot="1" x14ac:dyDescent="0.3">
      <c r="C20" s="71"/>
      <c r="N20" s="2"/>
      <c r="O20" s="2"/>
    </row>
    <row r="21" spans="1:15" ht="41.45" customHeight="1" thickBot="1" x14ac:dyDescent="0.3">
      <c r="C21" s="155" t="s">
        <v>124</v>
      </c>
      <c r="D21" s="189"/>
      <c r="E21" s="156"/>
      <c r="F21" s="153" t="s">
        <v>117</v>
      </c>
      <c r="G21" s="154"/>
      <c r="H21" s="52"/>
      <c r="I21" s="52"/>
      <c r="J21" s="52"/>
      <c r="K21" s="52"/>
      <c r="L21" s="52"/>
      <c r="M21" s="52"/>
      <c r="N21" s="52"/>
      <c r="O21" s="52"/>
    </row>
    <row r="22" spans="1:15" ht="57" customHeight="1" x14ac:dyDescent="0.25">
      <c r="C22" s="192" t="s">
        <v>75</v>
      </c>
      <c r="D22" s="222"/>
      <c r="E22" s="222"/>
      <c r="F22" s="198" t="s">
        <v>11</v>
      </c>
      <c r="G22" s="142"/>
      <c r="H22" s="52"/>
      <c r="I22" s="52"/>
      <c r="J22" s="52"/>
      <c r="K22" s="52"/>
      <c r="L22" s="52"/>
      <c r="M22" s="52"/>
      <c r="N22" s="52"/>
      <c r="O22" s="52"/>
    </row>
    <row r="23" spans="1:15" ht="71.25" customHeight="1" x14ac:dyDescent="0.25">
      <c r="C23" s="176" t="s">
        <v>81</v>
      </c>
      <c r="D23" s="190"/>
      <c r="E23" s="190"/>
      <c r="F23" s="188" t="s">
        <v>11</v>
      </c>
      <c r="G23" s="145"/>
      <c r="H23" s="51"/>
      <c r="I23" s="51"/>
      <c r="J23" s="51"/>
      <c r="K23" s="51"/>
      <c r="L23" s="51"/>
      <c r="M23" s="51"/>
      <c r="N23" s="51"/>
      <c r="O23" s="51"/>
    </row>
    <row r="24" spans="1:15" ht="60.75" customHeight="1" x14ac:dyDescent="0.25">
      <c r="C24" s="176" t="s">
        <v>239</v>
      </c>
      <c r="D24" s="190"/>
      <c r="E24" s="190"/>
      <c r="F24" s="188" t="s">
        <v>11</v>
      </c>
      <c r="G24" s="145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76" t="s">
        <v>175</v>
      </c>
      <c r="D25" s="190"/>
      <c r="E25" s="190"/>
      <c r="F25" s="188" t="s">
        <v>11</v>
      </c>
      <c r="G25" s="145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76" t="s">
        <v>169</v>
      </c>
      <c r="D26" s="190"/>
      <c r="E26" s="190"/>
      <c r="F26" s="188" t="s">
        <v>11</v>
      </c>
      <c r="G26" s="145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76" t="s">
        <v>146</v>
      </c>
      <c r="D27" s="190"/>
      <c r="E27" s="190"/>
      <c r="F27" s="188" t="s">
        <v>11</v>
      </c>
      <c r="G27" s="145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76" t="s">
        <v>123</v>
      </c>
      <c r="D28" s="190"/>
      <c r="E28" s="190"/>
      <c r="F28" s="188" t="s">
        <v>11</v>
      </c>
      <c r="G28" s="145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thickBot="1" x14ac:dyDescent="0.3">
      <c r="C29" s="236" t="s">
        <v>21</v>
      </c>
      <c r="D29" s="237"/>
      <c r="E29" s="237"/>
      <c r="F29" s="212" t="s">
        <v>11</v>
      </c>
      <c r="G29" s="213"/>
      <c r="H29" s="51"/>
      <c r="I29" s="51"/>
      <c r="J29" s="51"/>
      <c r="K29" s="51"/>
      <c r="L29" s="51"/>
      <c r="M29" s="51"/>
      <c r="N29" s="51"/>
      <c r="O29" s="51"/>
    </row>
    <row r="30" spans="1:15" ht="15.75" x14ac:dyDescent="0.25">
      <c r="C30" s="30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</row>
    <row r="31" spans="1:15" ht="15.75" x14ac:dyDescent="0.25">
      <c r="C31" s="30"/>
    </row>
    <row r="32" spans="1:15" ht="15.75" x14ac:dyDescent="0.25">
      <c r="C32" s="30"/>
    </row>
    <row r="33" spans="3:3" ht="15.75" x14ac:dyDescent="0.25">
      <c r="C33" s="30"/>
    </row>
  </sheetData>
  <sheetProtection formatCells="0" formatColumns="0" formatRows="0" insertColumns="0" insertRows="0"/>
  <mergeCells count="32">
    <mergeCell ref="F26:G26"/>
    <mergeCell ref="C24:E24"/>
    <mergeCell ref="C25:E25"/>
    <mergeCell ref="C27:E27"/>
    <mergeCell ref="C29:E29"/>
    <mergeCell ref="F29:G29"/>
    <mergeCell ref="A14:K14"/>
    <mergeCell ref="C22:E22"/>
    <mergeCell ref="C23:E23"/>
    <mergeCell ref="C28:E28"/>
    <mergeCell ref="F22:G22"/>
    <mergeCell ref="F21:G21"/>
    <mergeCell ref="F23:G23"/>
    <mergeCell ref="F24:G24"/>
    <mergeCell ref="F25:G25"/>
    <mergeCell ref="F27:G27"/>
    <mergeCell ref="F28:G28"/>
    <mergeCell ref="C21:E21"/>
    <mergeCell ref="C26:E26"/>
    <mergeCell ref="J15:K15"/>
    <mergeCell ref="J16:K16"/>
    <mergeCell ref="J17:K17"/>
    <mergeCell ref="A7:O7"/>
    <mergeCell ref="A10:O10"/>
    <mergeCell ref="A5:C5"/>
    <mergeCell ref="D5:O5"/>
    <mergeCell ref="A8:S8"/>
    <mergeCell ref="A2:O2"/>
    <mergeCell ref="A3:C3"/>
    <mergeCell ref="D3:O3"/>
    <mergeCell ref="A4:C4"/>
    <mergeCell ref="D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48" fitToHeight="0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S27"/>
  <sheetViews>
    <sheetView showGridLines="0" topLeftCell="A4" zoomScaleNormal="100" workbookViewId="0">
      <selection activeCell="F22" sqref="F22:G22"/>
    </sheetView>
  </sheetViews>
  <sheetFormatPr defaultColWidth="9.140625" defaultRowHeight="15" x14ac:dyDescent="0.25"/>
  <cols>
    <col min="1" max="1" width="6.5703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19.5703125" style="2" customWidth="1"/>
    <col min="7" max="8" width="14.85546875" style="2" customWidth="1"/>
    <col min="9" max="9" width="13" style="2" customWidth="1"/>
    <col min="10" max="10" width="24.42578125" style="2" customWidth="1"/>
    <col min="11" max="11" width="18.140625" style="2" customWidth="1"/>
    <col min="12" max="12" width="17.85546875" style="2" customWidth="1"/>
    <col min="13" max="13" width="13.5703125" style="2" customWidth="1"/>
    <col min="14" max="14" width="18.140625" style="3" customWidth="1"/>
    <col min="15" max="15" width="15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233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1.5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E9" s="1"/>
    </row>
    <row r="10" spans="1:19" ht="17.25" customHeight="1" x14ac:dyDescent="0.3">
      <c r="A10" s="205" t="s">
        <v>233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9" ht="83.25" customHeight="1" x14ac:dyDescent="0.25">
      <c r="A11" s="122" t="s">
        <v>7</v>
      </c>
      <c r="B11" s="123" t="s">
        <v>8</v>
      </c>
      <c r="C11" s="124" t="s">
        <v>112</v>
      </c>
      <c r="D11" s="126" t="s">
        <v>76</v>
      </c>
      <c r="E11" s="106" t="s">
        <v>101</v>
      </c>
      <c r="F11" s="107" t="s">
        <v>108</v>
      </c>
      <c r="G11" s="107" t="s">
        <v>102</v>
      </c>
      <c r="H11" s="107" t="s">
        <v>103</v>
      </c>
      <c r="I11" s="108" t="s">
        <v>109</v>
      </c>
      <c r="J11" s="108" t="s">
        <v>216</v>
      </c>
      <c r="K11" s="108" t="s">
        <v>104</v>
      </c>
      <c r="L11" s="109" t="s">
        <v>105</v>
      </c>
      <c r="M11" s="107" t="s">
        <v>15</v>
      </c>
      <c r="N11" s="107" t="s">
        <v>106</v>
      </c>
      <c r="O11" s="107" t="s">
        <v>107</v>
      </c>
      <c r="P11" s="110" t="s">
        <v>50</v>
      </c>
    </row>
    <row r="12" spans="1:19" ht="35.1" customHeight="1" thickBot="1" x14ac:dyDescent="0.3">
      <c r="A12" s="101" t="s">
        <v>1</v>
      </c>
      <c r="B12" s="32">
        <v>12797</v>
      </c>
      <c r="C12" s="102" t="s">
        <v>206</v>
      </c>
      <c r="D12" s="73">
        <v>1.5</v>
      </c>
      <c r="E12" s="32" t="s">
        <v>47</v>
      </c>
      <c r="F12" s="103">
        <v>2400</v>
      </c>
      <c r="G12" s="76"/>
      <c r="H12" s="82"/>
      <c r="I12" s="19">
        <f>G12*(H12+1)</f>
        <v>0</v>
      </c>
      <c r="J12" s="112">
        <f>F12*G12</f>
        <v>0</v>
      </c>
      <c r="K12" s="19">
        <f>F12*I12</f>
        <v>0</v>
      </c>
      <c r="L12" s="85"/>
      <c r="M12" s="85"/>
      <c r="N12" s="85"/>
      <c r="O12" s="85"/>
      <c r="P12" s="86"/>
    </row>
    <row r="13" spans="1:19" s="4" customFormat="1" ht="14.25" customHeight="1" thickBot="1" x14ac:dyDescent="0.3">
      <c r="A13" s="8"/>
      <c r="B13" s="8"/>
      <c r="C13" s="9"/>
      <c r="D13" s="10"/>
      <c r="E13" s="11"/>
      <c r="F13" s="8"/>
      <c r="G13" s="8"/>
      <c r="H13" s="8"/>
      <c r="I13" s="8"/>
      <c r="J13" s="8"/>
      <c r="K13" s="8"/>
      <c r="L13" s="12"/>
      <c r="M13" s="12"/>
      <c r="N13" s="12"/>
      <c r="O13" s="12"/>
      <c r="P13" s="12"/>
    </row>
    <row r="14" spans="1:19" s="4" customFormat="1" ht="18.75" customHeight="1" x14ac:dyDescent="0.25">
      <c r="A14" s="178" t="s">
        <v>233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80"/>
    </row>
    <row r="15" spans="1:19" s="4" customFormat="1" ht="15.75" x14ac:dyDescent="0.25">
      <c r="A15" s="113" t="s">
        <v>49</v>
      </c>
      <c r="B15" s="114"/>
      <c r="C15" s="114"/>
      <c r="D15" s="114"/>
      <c r="E15" s="114"/>
      <c r="F15" s="114"/>
      <c r="G15" s="114"/>
      <c r="H15" s="114"/>
      <c r="I15" s="115"/>
      <c r="J15" s="170">
        <f>SUM(J12:J12)</f>
        <v>0</v>
      </c>
      <c r="K15" s="171"/>
    </row>
    <row r="16" spans="1:19" ht="15.75" x14ac:dyDescent="0.25">
      <c r="A16" s="116" t="s">
        <v>14</v>
      </c>
      <c r="B16" s="117"/>
      <c r="C16" s="117"/>
      <c r="D16" s="117"/>
      <c r="E16" s="117"/>
      <c r="F16" s="117"/>
      <c r="G16" s="117"/>
      <c r="H16" s="117"/>
      <c r="I16" s="118"/>
      <c r="J16" s="170">
        <f>J17-J15</f>
        <v>0</v>
      </c>
      <c r="K16" s="171"/>
      <c r="L16" s="4"/>
      <c r="M16" s="4"/>
      <c r="N16" s="4"/>
      <c r="O16" s="4"/>
      <c r="P16" s="4"/>
    </row>
    <row r="17" spans="1:16" ht="16.5" thickBot="1" x14ac:dyDescent="0.3">
      <c r="A17" s="119" t="s">
        <v>215</v>
      </c>
      <c r="B17" s="120"/>
      <c r="C17" s="120"/>
      <c r="D17" s="120"/>
      <c r="E17" s="120"/>
      <c r="F17" s="120"/>
      <c r="G17" s="120"/>
      <c r="H17" s="120"/>
      <c r="I17" s="121"/>
      <c r="J17" s="172">
        <f>SUM(K12:K12)</f>
        <v>0</v>
      </c>
      <c r="K17" s="173"/>
      <c r="L17" s="4"/>
      <c r="M17" s="4"/>
      <c r="N17" s="4"/>
      <c r="O17" s="4"/>
      <c r="P17" s="4"/>
    </row>
    <row r="18" spans="1:16" ht="24" customHeight="1" x14ac:dyDescent="0.25">
      <c r="A18" s="5"/>
      <c r="B18" s="5"/>
      <c r="C18" s="5"/>
      <c r="D18" s="13"/>
      <c r="E18" s="13"/>
      <c r="F18" s="13"/>
      <c r="G18" s="13"/>
      <c r="H18" s="13"/>
      <c r="I18" s="13"/>
      <c r="J18" s="13"/>
      <c r="K18" s="13"/>
      <c r="L18" s="4"/>
      <c r="M18" s="4"/>
      <c r="N18" s="4"/>
      <c r="O18" s="4"/>
      <c r="P18" s="4"/>
    </row>
    <row r="19" spans="1:16" ht="21.75" customHeight="1" x14ac:dyDescent="0.25">
      <c r="C19" s="71" t="s">
        <v>22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</row>
    <row r="20" spans="1:16" ht="21.75" customHeight="1" thickBot="1" x14ac:dyDescent="0.3">
      <c r="C20" s="7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</row>
    <row r="21" spans="1:16" ht="47.45" customHeight="1" thickBot="1" x14ac:dyDescent="0.3">
      <c r="C21" s="155" t="s">
        <v>120</v>
      </c>
      <c r="D21" s="189"/>
      <c r="E21" s="156"/>
      <c r="F21" s="153" t="s">
        <v>117</v>
      </c>
      <c r="G21" s="154"/>
      <c r="H21" s="51"/>
      <c r="I21" s="51"/>
      <c r="J21" s="51"/>
      <c r="K21" s="51"/>
      <c r="L21" s="51"/>
      <c r="M21" s="51"/>
      <c r="N21" s="51"/>
      <c r="O21" s="51"/>
      <c r="P21" s="51"/>
    </row>
    <row r="22" spans="1:16" ht="46.5" customHeight="1" x14ac:dyDescent="0.25">
      <c r="C22" s="192" t="s">
        <v>75</v>
      </c>
      <c r="D22" s="222"/>
      <c r="E22" s="223"/>
      <c r="F22" s="198" t="s">
        <v>11</v>
      </c>
      <c r="G22" s="142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57.75" customHeight="1" x14ac:dyDescent="0.25">
      <c r="C23" s="150" t="s">
        <v>23</v>
      </c>
      <c r="D23" s="224"/>
      <c r="E23" s="225"/>
      <c r="F23" s="188" t="s">
        <v>11</v>
      </c>
      <c r="G23" s="145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24.95" customHeight="1" x14ac:dyDescent="0.25">
      <c r="C24" s="150" t="s">
        <v>46</v>
      </c>
      <c r="D24" s="224"/>
      <c r="E24" s="225"/>
      <c r="F24" s="188" t="s">
        <v>11</v>
      </c>
      <c r="G24" s="145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24.95" customHeight="1" x14ac:dyDescent="0.25">
      <c r="C25" s="150" t="s">
        <v>21</v>
      </c>
      <c r="D25" s="224"/>
      <c r="E25" s="225"/>
      <c r="F25" s="188" t="s">
        <v>11</v>
      </c>
      <c r="G25" s="145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24.95" customHeight="1" thickBot="1" x14ac:dyDescent="0.3">
      <c r="C26" s="226" t="s">
        <v>24</v>
      </c>
      <c r="D26" s="227"/>
      <c r="E26" s="228"/>
      <c r="F26" s="212" t="s">
        <v>11</v>
      </c>
      <c r="G26" s="213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15.75" x14ac:dyDescent="0.25">
      <c r="C27" s="30"/>
      <c r="D27" s="51"/>
    </row>
  </sheetData>
  <mergeCells count="26">
    <mergeCell ref="C24:E24"/>
    <mergeCell ref="F24:G24"/>
    <mergeCell ref="C25:E25"/>
    <mergeCell ref="F25:G25"/>
    <mergeCell ref="C26:E26"/>
    <mergeCell ref="F26:G26"/>
    <mergeCell ref="C23:E23"/>
    <mergeCell ref="F23:G23"/>
    <mergeCell ref="A7:P7"/>
    <mergeCell ref="A8:S8"/>
    <mergeCell ref="A10:P10"/>
    <mergeCell ref="A14:K14"/>
    <mergeCell ref="J15:K15"/>
    <mergeCell ref="J16:K16"/>
    <mergeCell ref="J17:K17"/>
    <mergeCell ref="C21:E21"/>
    <mergeCell ref="F21:G21"/>
    <mergeCell ref="C22:E22"/>
    <mergeCell ref="F22:G22"/>
    <mergeCell ref="A5:C5"/>
    <mergeCell ref="D5:P5"/>
    <mergeCell ref="A2:P2"/>
    <mergeCell ref="A3:C3"/>
    <mergeCell ref="D3:P3"/>
    <mergeCell ref="A4:C4"/>
    <mergeCell ref="D4:P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S47"/>
  <sheetViews>
    <sheetView showGridLines="0" topLeftCell="A4" zoomScaleNormal="100" workbookViewId="0">
      <selection activeCell="C47" sqref="C47:E47"/>
    </sheetView>
  </sheetViews>
  <sheetFormatPr defaultColWidth="9.140625" defaultRowHeight="15" x14ac:dyDescent="0.25"/>
  <cols>
    <col min="1" max="1" width="8" style="2" customWidth="1"/>
    <col min="2" max="2" width="8.85546875" style="2" customWidth="1"/>
    <col min="3" max="3" width="32.28515625" style="2" customWidth="1"/>
    <col min="4" max="5" width="12.5703125" style="2" customWidth="1"/>
    <col min="6" max="6" width="19.28515625" style="2" customWidth="1"/>
    <col min="7" max="7" width="10.28515625" style="2" customWidth="1"/>
    <col min="8" max="8" width="19.140625" style="2" customWidth="1"/>
    <col min="9" max="9" width="14" style="2" customWidth="1"/>
    <col min="10" max="10" width="11.140625" style="2" customWidth="1"/>
    <col min="11" max="11" width="14" style="2" customWidth="1"/>
    <col min="12" max="12" width="24.85546875" style="2" customWidth="1"/>
    <col min="13" max="13" width="16.5703125" style="2" customWidth="1"/>
    <col min="14" max="14" width="23.140625" style="2" customWidth="1"/>
    <col min="15" max="15" width="13" style="2" customWidth="1"/>
    <col min="16" max="16" width="13.42578125" style="2" customWidth="1"/>
    <col min="17" max="17" width="12.7109375" style="2" customWidth="1"/>
    <col min="18" max="18" width="12" style="2" customWidth="1"/>
    <col min="19" max="19" width="11.42578125" style="2" customWidth="1"/>
    <col min="20" max="16384" width="9.140625" style="2"/>
  </cols>
  <sheetData>
    <row r="1" spans="1:19" ht="15.75" thickBot="1" x14ac:dyDescent="0.3">
      <c r="R1" s="2" t="s">
        <v>48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9"/>
    </row>
    <row r="3" spans="1:19" s="20" customFormat="1" ht="31.15" customHeight="1" x14ac:dyDescent="0.2">
      <c r="A3" s="164" t="s">
        <v>9</v>
      </c>
      <c r="B3" s="165"/>
      <c r="C3" s="165"/>
      <c r="D3" s="165"/>
      <c r="E3" s="166"/>
      <c r="F3" s="160" t="s">
        <v>214</v>
      </c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1"/>
    </row>
    <row r="4" spans="1:19" s="20" customFormat="1" ht="31.15" customHeight="1" x14ac:dyDescent="0.2">
      <c r="A4" s="164" t="s">
        <v>13</v>
      </c>
      <c r="B4" s="165"/>
      <c r="C4" s="165"/>
      <c r="D4" s="165"/>
      <c r="E4" s="166"/>
      <c r="F4" s="160" t="s">
        <v>219</v>
      </c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1"/>
    </row>
    <row r="5" spans="1:19" s="20" customFormat="1" ht="27" customHeight="1" thickBot="1" x14ac:dyDescent="0.25">
      <c r="A5" s="167" t="s">
        <v>10</v>
      </c>
      <c r="B5" s="168"/>
      <c r="C5" s="168"/>
      <c r="D5" s="168"/>
      <c r="E5" s="169"/>
      <c r="F5" s="162" t="s">
        <v>11</v>
      </c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3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9" s="20" customFormat="1" ht="30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G9" s="1"/>
    </row>
    <row r="10" spans="1:19" ht="17.25" customHeight="1" x14ac:dyDescent="0.3">
      <c r="A10" s="205" t="s">
        <v>220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7"/>
    </row>
    <row r="11" spans="1:19" ht="132.75" customHeight="1" x14ac:dyDescent="0.25">
      <c r="A11" s="122" t="s">
        <v>7</v>
      </c>
      <c r="B11" s="123" t="s">
        <v>8</v>
      </c>
      <c r="C11" s="124" t="s">
        <v>112</v>
      </c>
      <c r="D11" s="124" t="s">
        <v>115</v>
      </c>
      <c r="E11" s="125" t="s">
        <v>55</v>
      </c>
      <c r="F11" s="126" t="s">
        <v>116</v>
      </c>
      <c r="G11" s="106" t="s">
        <v>101</v>
      </c>
      <c r="H11" s="107" t="s">
        <v>108</v>
      </c>
      <c r="I11" s="107" t="s">
        <v>102</v>
      </c>
      <c r="J11" s="107" t="s">
        <v>103</v>
      </c>
      <c r="K11" s="108" t="s">
        <v>109</v>
      </c>
      <c r="L11" s="108" t="s">
        <v>216</v>
      </c>
      <c r="M11" s="108" t="s">
        <v>104</v>
      </c>
      <c r="N11" s="109" t="s">
        <v>105</v>
      </c>
      <c r="O11" s="107" t="s">
        <v>15</v>
      </c>
      <c r="P11" s="107" t="s">
        <v>106</v>
      </c>
      <c r="Q11" s="107" t="s">
        <v>107</v>
      </c>
      <c r="R11" s="110" t="s">
        <v>50</v>
      </c>
    </row>
    <row r="12" spans="1:19" ht="45" customHeight="1" x14ac:dyDescent="0.25">
      <c r="A12" s="24" t="s">
        <v>1</v>
      </c>
      <c r="B12" s="25">
        <v>10550</v>
      </c>
      <c r="C12" s="37" t="s">
        <v>56</v>
      </c>
      <c r="D12" s="68" t="s">
        <v>57</v>
      </c>
      <c r="E12" s="55" t="s">
        <v>58</v>
      </c>
      <c r="F12" s="59" t="s">
        <v>39</v>
      </c>
      <c r="G12" s="25" t="s">
        <v>47</v>
      </c>
      <c r="H12" s="31">
        <v>1200</v>
      </c>
      <c r="I12" s="75"/>
      <c r="J12" s="81"/>
      <c r="K12" s="6">
        <f>I12*(J12+1)</f>
        <v>0</v>
      </c>
      <c r="L12" s="111">
        <f>H12*I12</f>
        <v>0</v>
      </c>
      <c r="M12" s="6">
        <f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43" t="s">
        <v>56</v>
      </c>
      <c r="D13" s="68" t="s">
        <v>59</v>
      </c>
      <c r="E13" s="55" t="s">
        <v>60</v>
      </c>
      <c r="F13" s="59" t="s">
        <v>42</v>
      </c>
      <c r="G13" s="25" t="s">
        <v>47</v>
      </c>
      <c r="H13" s="31">
        <v>400</v>
      </c>
      <c r="I13" s="75"/>
      <c r="J13" s="81"/>
      <c r="K13" s="6">
        <f t="shared" ref="K13:K18" si="0">I13*(J13+1)</f>
        <v>0</v>
      </c>
      <c r="L13" s="111">
        <f t="shared" ref="L13:L18" si="1">H13*I13</f>
        <v>0</v>
      </c>
      <c r="M13" s="6">
        <f t="shared" ref="M13:M18" si="2">H13*K13</f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25">
        <v>35183</v>
      </c>
      <c r="C14" s="37" t="s">
        <v>56</v>
      </c>
      <c r="D14" s="68" t="s">
        <v>61</v>
      </c>
      <c r="E14" s="55" t="s">
        <v>62</v>
      </c>
      <c r="F14" s="59" t="s">
        <v>43</v>
      </c>
      <c r="G14" s="25" t="s">
        <v>47</v>
      </c>
      <c r="H14" s="31">
        <v>1200</v>
      </c>
      <c r="I14" s="75"/>
      <c r="J14" s="81"/>
      <c r="K14" s="6">
        <f t="shared" si="0"/>
        <v>0</v>
      </c>
      <c r="L14" s="111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25">
        <v>10549</v>
      </c>
      <c r="C15" s="37" t="s">
        <v>56</v>
      </c>
      <c r="D15" s="68" t="s">
        <v>61</v>
      </c>
      <c r="E15" s="55" t="s">
        <v>62</v>
      </c>
      <c r="F15" s="59" t="s">
        <v>207</v>
      </c>
      <c r="G15" s="25" t="s">
        <v>47</v>
      </c>
      <c r="H15" s="31">
        <v>500</v>
      </c>
      <c r="I15" s="75"/>
      <c r="J15" s="81"/>
      <c r="K15" s="6">
        <f>I15*(J15+1)</f>
        <v>0</v>
      </c>
      <c r="L15" s="111">
        <f>H15*I15</f>
        <v>0</v>
      </c>
      <c r="M15" s="6">
        <f>H15*K15</f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25" t="s">
        <v>208</v>
      </c>
      <c r="C16" s="38" t="s">
        <v>56</v>
      </c>
      <c r="D16" s="68" t="s">
        <v>63</v>
      </c>
      <c r="E16" s="55" t="s">
        <v>64</v>
      </c>
      <c r="F16" s="59" t="s">
        <v>114</v>
      </c>
      <c r="G16" s="25" t="s">
        <v>47</v>
      </c>
      <c r="H16" s="7">
        <v>89500</v>
      </c>
      <c r="I16" s="75"/>
      <c r="J16" s="81"/>
      <c r="K16" s="6">
        <f t="shared" si="0"/>
        <v>0</v>
      </c>
      <c r="L16" s="111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8" ht="45" customHeight="1" x14ac:dyDescent="0.25">
      <c r="A17" s="24" t="s">
        <v>6</v>
      </c>
      <c r="B17" s="23" t="s">
        <v>209</v>
      </c>
      <c r="C17" s="38" t="s">
        <v>56</v>
      </c>
      <c r="D17" s="68" t="s">
        <v>65</v>
      </c>
      <c r="E17" s="55" t="s">
        <v>66</v>
      </c>
      <c r="F17" s="59" t="s">
        <v>44</v>
      </c>
      <c r="G17" s="25" t="s">
        <v>47</v>
      </c>
      <c r="H17" s="7">
        <v>81300</v>
      </c>
      <c r="I17" s="75"/>
      <c r="J17" s="81"/>
      <c r="K17" s="6">
        <f t="shared" si="0"/>
        <v>0</v>
      </c>
      <c r="L17" s="111">
        <f t="shared" si="1"/>
        <v>0</v>
      </c>
      <c r="M17" s="6">
        <f t="shared" si="2"/>
        <v>0</v>
      </c>
      <c r="N17" s="83"/>
      <c r="O17" s="83"/>
      <c r="P17" s="83"/>
      <c r="Q17" s="83"/>
      <c r="R17" s="84"/>
    </row>
    <row r="18" spans="1:18" ht="45" customHeight="1" thickBot="1" x14ac:dyDescent="0.3">
      <c r="A18" s="24" t="s">
        <v>16</v>
      </c>
      <c r="B18" s="48" t="s">
        <v>211</v>
      </c>
      <c r="C18" s="45" t="s">
        <v>56</v>
      </c>
      <c r="D18" s="69" t="s">
        <v>67</v>
      </c>
      <c r="E18" s="58" t="s">
        <v>68</v>
      </c>
      <c r="F18" s="60" t="s">
        <v>45</v>
      </c>
      <c r="G18" s="39" t="s">
        <v>47</v>
      </c>
      <c r="H18" s="16">
        <v>14000</v>
      </c>
      <c r="I18" s="76"/>
      <c r="J18" s="82"/>
      <c r="K18" s="6">
        <f t="shared" si="0"/>
        <v>0</v>
      </c>
      <c r="L18" s="111">
        <f t="shared" si="1"/>
        <v>0</v>
      </c>
      <c r="M18" s="6">
        <f t="shared" si="2"/>
        <v>0</v>
      </c>
      <c r="N18" s="85"/>
      <c r="O18" s="85"/>
      <c r="P18" s="85"/>
      <c r="Q18" s="85"/>
      <c r="R18" s="86"/>
    </row>
    <row r="19" spans="1:18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8"/>
      <c r="O19" s="8"/>
      <c r="P19" s="8"/>
      <c r="Q19" s="8"/>
      <c r="R19" s="12"/>
    </row>
    <row r="20" spans="1:18" s="4" customFormat="1" ht="18.75" customHeight="1" x14ac:dyDescent="0.25">
      <c r="A20" s="178" t="s">
        <v>220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80"/>
    </row>
    <row r="21" spans="1:18" s="4" customFormat="1" ht="15.75" x14ac:dyDescent="0.25">
      <c r="A21" s="113" t="s">
        <v>49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5"/>
      <c r="P21" s="170">
        <f>SUM(L12:L18)</f>
        <v>0</v>
      </c>
      <c r="Q21" s="171"/>
    </row>
    <row r="22" spans="1:18" ht="15.75" x14ac:dyDescent="0.25">
      <c r="A22" s="116" t="s">
        <v>14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8"/>
      <c r="P22" s="170">
        <f>P23-P21</f>
        <v>0</v>
      </c>
      <c r="Q22" s="171"/>
      <c r="R22" s="4"/>
    </row>
    <row r="23" spans="1:18" ht="16.5" thickBot="1" x14ac:dyDescent="0.3">
      <c r="A23" s="119" t="s">
        <v>215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1"/>
      <c r="P23" s="172">
        <f>SUM(M12:M18)</f>
        <v>0</v>
      </c>
      <c r="Q23" s="173"/>
      <c r="R23" s="4"/>
    </row>
    <row r="24" spans="1:18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"/>
    </row>
    <row r="25" spans="1:18" ht="21.75" customHeight="1" x14ac:dyDescent="0.35">
      <c r="C25" s="71" t="s">
        <v>22</v>
      </c>
      <c r="D25" s="28"/>
      <c r="E25" s="2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</row>
    <row r="26" spans="1:18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8" ht="48.6" customHeight="1" thickBot="1" x14ac:dyDescent="0.3">
      <c r="C27" s="155" t="s">
        <v>142</v>
      </c>
      <c r="D27" s="189"/>
      <c r="E27" s="156"/>
      <c r="F27" s="153" t="s">
        <v>111</v>
      </c>
      <c r="G27" s="154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8" ht="46.5" customHeight="1" x14ac:dyDescent="0.25">
      <c r="C28" s="192" t="s">
        <v>69</v>
      </c>
      <c r="D28" s="193"/>
      <c r="E28" s="194"/>
      <c r="F28" s="198" t="s">
        <v>11</v>
      </c>
      <c r="G28" s="142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 ht="69.75" customHeight="1" x14ac:dyDescent="0.25">
      <c r="C29" s="195" t="s">
        <v>23</v>
      </c>
      <c r="D29" s="196"/>
      <c r="E29" s="197"/>
      <c r="F29" s="188" t="s">
        <v>11</v>
      </c>
      <c r="G29" s="145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ht="24.95" customHeight="1" x14ac:dyDescent="0.25">
      <c r="C30" s="176" t="s">
        <v>21</v>
      </c>
      <c r="D30" s="190"/>
      <c r="E30" s="191"/>
      <c r="F30" s="188" t="s">
        <v>11</v>
      </c>
      <c r="G30" s="145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ht="24.95" customHeight="1" x14ac:dyDescent="0.25">
      <c r="C31" s="209" t="s">
        <v>164</v>
      </c>
      <c r="D31" s="210"/>
      <c r="E31" s="211"/>
      <c r="F31" s="188" t="s">
        <v>11</v>
      </c>
      <c r="G31" s="145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ht="24.95" customHeight="1" x14ac:dyDescent="0.25">
      <c r="C32" s="176" t="s">
        <v>242</v>
      </c>
      <c r="D32" s="190"/>
      <c r="E32" s="191"/>
      <c r="F32" s="188" t="s">
        <v>11</v>
      </c>
      <c r="G32" s="145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3:18" ht="24.95" customHeight="1" x14ac:dyDescent="0.25">
      <c r="C33" s="176" t="s">
        <v>243</v>
      </c>
      <c r="D33" s="190"/>
      <c r="E33" s="191"/>
      <c r="F33" s="188" t="s">
        <v>11</v>
      </c>
      <c r="G33" s="145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</row>
    <row r="34" spans="3:18" ht="24.95" customHeight="1" x14ac:dyDescent="0.25">
      <c r="C34" s="202" t="s">
        <v>244</v>
      </c>
      <c r="D34" s="203"/>
      <c r="E34" s="204"/>
      <c r="F34" s="188" t="s">
        <v>11</v>
      </c>
      <c r="G34" s="145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3:18" ht="24.95" customHeight="1" x14ac:dyDescent="0.25">
      <c r="C35" s="176" t="s">
        <v>245</v>
      </c>
      <c r="D35" s="190"/>
      <c r="E35" s="191"/>
      <c r="F35" s="188" t="s">
        <v>11</v>
      </c>
      <c r="G35" s="145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3:18" ht="24.95" customHeight="1" x14ac:dyDescent="0.25">
      <c r="C36" s="176" t="s">
        <v>246</v>
      </c>
      <c r="D36" s="190"/>
      <c r="E36" s="191"/>
      <c r="F36" s="188" t="s">
        <v>11</v>
      </c>
      <c r="G36" s="145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3:18" ht="24.95" customHeight="1" x14ac:dyDescent="0.25">
      <c r="C37" s="176" t="s">
        <v>247</v>
      </c>
      <c r="D37" s="190"/>
      <c r="E37" s="191"/>
      <c r="F37" s="188" t="s">
        <v>11</v>
      </c>
      <c r="G37" s="145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</row>
    <row r="38" spans="3:18" ht="24.95" customHeight="1" x14ac:dyDescent="0.25">
      <c r="C38" s="264" t="s">
        <v>248</v>
      </c>
      <c r="D38" s="265"/>
      <c r="E38" s="266"/>
      <c r="F38" s="188" t="s">
        <v>11</v>
      </c>
      <c r="G38" s="145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3:18" ht="24.95" customHeight="1" x14ac:dyDescent="0.25">
      <c r="C39" s="176" t="s">
        <v>249</v>
      </c>
      <c r="D39" s="190"/>
      <c r="E39" s="191"/>
      <c r="F39" s="188" t="s">
        <v>11</v>
      </c>
      <c r="G39" s="145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3:18" ht="24.95" customHeight="1" x14ac:dyDescent="0.25">
      <c r="C40" s="202" t="s">
        <v>250</v>
      </c>
      <c r="D40" s="203"/>
      <c r="E40" s="204"/>
      <c r="F40" s="188" t="s">
        <v>11</v>
      </c>
      <c r="G40" s="145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3:18" ht="24.95" customHeight="1" x14ac:dyDescent="0.25">
      <c r="C41" s="202" t="s">
        <v>24</v>
      </c>
      <c r="D41" s="203"/>
      <c r="E41" s="204"/>
      <c r="F41" s="188" t="s">
        <v>11</v>
      </c>
      <c r="G41" s="145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3:18" ht="24.95" customHeight="1" x14ac:dyDescent="0.25">
      <c r="C42" s="176" t="s">
        <v>40</v>
      </c>
      <c r="D42" s="190"/>
      <c r="E42" s="191"/>
      <c r="F42" s="188" t="s">
        <v>11</v>
      </c>
      <c r="G42" s="145"/>
    </row>
    <row r="43" spans="3:18" ht="24.95" customHeight="1" x14ac:dyDescent="0.25">
      <c r="C43" s="176" t="s">
        <v>41</v>
      </c>
      <c r="D43" s="190"/>
      <c r="E43" s="191"/>
      <c r="F43" s="188" t="s">
        <v>11</v>
      </c>
      <c r="G43" s="145"/>
    </row>
    <row r="44" spans="3:18" ht="24.95" customHeight="1" x14ac:dyDescent="0.25">
      <c r="C44" s="176" t="s">
        <v>171</v>
      </c>
      <c r="D44" s="190"/>
      <c r="E44" s="191"/>
      <c r="F44" s="188" t="s">
        <v>11</v>
      </c>
      <c r="G44" s="145"/>
    </row>
    <row r="45" spans="3:18" ht="24.95" customHeight="1" x14ac:dyDescent="0.25">
      <c r="C45" s="199" t="s">
        <v>172</v>
      </c>
      <c r="D45" s="200"/>
      <c r="E45" s="201"/>
      <c r="F45" s="188" t="s">
        <v>11</v>
      </c>
      <c r="G45" s="145"/>
    </row>
    <row r="46" spans="3:18" ht="24.95" customHeight="1" x14ac:dyDescent="0.25">
      <c r="C46" s="176" t="s">
        <v>251</v>
      </c>
      <c r="D46" s="190"/>
      <c r="E46" s="191"/>
      <c r="F46" s="188" t="s">
        <v>11</v>
      </c>
      <c r="G46" s="145"/>
    </row>
    <row r="47" spans="3:18" ht="24.95" customHeight="1" thickBot="1" x14ac:dyDescent="0.3">
      <c r="C47" s="214" t="s">
        <v>26</v>
      </c>
      <c r="D47" s="215"/>
      <c r="E47" s="216"/>
      <c r="F47" s="212" t="s">
        <v>11</v>
      </c>
      <c r="G47" s="213"/>
    </row>
  </sheetData>
  <sheetProtection formatCells="0" formatColumns="0" formatRows="0" insertColumns="0" insertRows="0"/>
  <mergeCells count="57">
    <mergeCell ref="C45:E45"/>
    <mergeCell ref="F45:G45"/>
    <mergeCell ref="C46:E46"/>
    <mergeCell ref="F46:G46"/>
    <mergeCell ref="C47:E47"/>
    <mergeCell ref="F47:G47"/>
    <mergeCell ref="C42:E42"/>
    <mergeCell ref="F42:G42"/>
    <mergeCell ref="C43:E43"/>
    <mergeCell ref="F43:G43"/>
    <mergeCell ref="C44:E44"/>
    <mergeCell ref="F44:G44"/>
    <mergeCell ref="F33:G33"/>
    <mergeCell ref="C32:E32"/>
    <mergeCell ref="F32:G32"/>
    <mergeCell ref="C33:E33"/>
    <mergeCell ref="F41:G41"/>
    <mergeCell ref="C34:E34"/>
    <mergeCell ref="C36:E36"/>
    <mergeCell ref="F34:G34"/>
    <mergeCell ref="F35:G35"/>
    <mergeCell ref="F36:G36"/>
    <mergeCell ref="C41:E41"/>
    <mergeCell ref="C40:E40"/>
    <mergeCell ref="F40:G40"/>
    <mergeCell ref="F38:G38"/>
    <mergeCell ref="F39:G39"/>
    <mergeCell ref="C37:E37"/>
    <mergeCell ref="C38:E38"/>
    <mergeCell ref="C39:E39"/>
    <mergeCell ref="C35:E35"/>
    <mergeCell ref="F37:G37"/>
    <mergeCell ref="A5:E5"/>
    <mergeCell ref="F5:R5"/>
    <mergeCell ref="A7:R7"/>
    <mergeCell ref="A10:R10"/>
    <mergeCell ref="A20:Q20"/>
    <mergeCell ref="A8:S8"/>
    <mergeCell ref="P21:Q21"/>
    <mergeCell ref="P22:Q22"/>
    <mergeCell ref="P23:Q23"/>
    <mergeCell ref="F25:R25"/>
    <mergeCell ref="C31:E31"/>
    <mergeCell ref="F27:G27"/>
    <mergeCell ref="A2:R2"/>
    <mergeCell ref="A3:E3"/>
    <mergeCell ref="F3:R3"/>
    <mergeCell ref="A4:E4"/>
    <mergeCell ref="F4:R4"/>
    <mergeCell ref="F31:G31"/>
    <mergeCell ref="C27:E27"/>
    <mergeCell ref="C30:E30"/>
    <mergeCell ref="C28:E28"/>
    <mergeCell ref="C29:E29"/>
    <mergeCell ref="F28:G28"/>
    <mergeCell ref="F29:G29"/>
    <mergeCell ref="F30:G30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S44"/>
  <sheetViews>
    <sheetView showGridLines="0" zoomScaleNormal="100" workbookViewId="0">
      <selection activeCell="C42" sqref="C42:E42"/>
    </sheetView>
  </sheetViews>
  <sheetFormatPr defaultColWidth="9.140625" defaultRowHeight="15" x14ac:dyDescent="0.25"/>
  <cols>
    <col min="1" max="1" width="6.7109375" style="2" customWidth="1"/>
    <col min="2" max="2" width="8.140625" style="2" bestFit="1" customWidth="1"/>
    <col min="3" max="3" width="32.28515625" style="2" customWidth="1"/>
    <col min="4" max="4" width="18.140625" style="2" customWidth="1"/>
    <col min="5" max="5" width="12.5703125" style="2" customWidth="1"/>
    <col min="6" max="6" width="22.28515625" style="2" customWidth="1"/>
    <col min="7" max="7" width="14.85546875" style="2" customWidth="1"/>
    <col min="8" max="8" width="18.7109375" style="2" customWidth="1"/>
    <col min="9" max="10" width="14.85546875" style="2" customWidth="1"/>
    <col min="11" max="11" width="13" style="2" customWidth="1"/>
    <col min="12" max="12" width="20.140625" style="2" customWidth="1"/>
    <col min="13" max="13" width="16.85546875" style="2" customWidth="1"/>
    <col min="14" max="14" width="14.5703125" style="2" customWidth="1"/>
    <col min="15" max="15" width="14" style="2" customWidth="1"/>
    <col min="16" max="16" width="17.42578125" style="3" customWidth="1"/>
    <col min="17" max="18" width="13.42578125" style="3" customWidth="1"/>
    <col min="19" max="19" width="11.42578125" style="2" customWidth="1"/>
    <col min="20" max="16384" width="9.140625" style="2"/>
  </cols>
  <sheetData>
    <row r="1" spans="1:19" ht="15.75" thickBot="1" x14ac:dyDescent="0.3">
      <c r="R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9"/>
    </row>
    <row r="3" spans="1:19" s="20" customFormat="1" ht="31.15" customHeight="1" x14ac:dyDescent="0.2">
      <c r="A3" s="164" t="s">
        <v>9</v>
      </c>
      <c r="B3" s="165"/>
      <c r="C3" s="165"/>
      <c r="D3" s="165"/>
      <c r="E3" s="166"/>
      <c r="F3" s="160" t="s">
        <v>214</v>
      </c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1"/>
    </row>
    <row r="4" spans="1:19" s="20" customFormat="1" ht="31.15" customHeight="1" x14ac:dyDescent="0.2">
      <c r="A4" s="164" t="s">
        <v>13</v>
      </c>
      <c r="B4" s="165"/>
      <c r="C4" s="165"/>
      <c r="D4" s="165"/>
      <c r="E4" s="166"/>
      <c r="F4" s="160" t="s">
        <v>221</v>
      </c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1"/>
    </row>
    <row r="5" spans="1:19" s="20" customFormat="1" ht="27" customHeight="1" thickBot="1" x14ac:dyDescent="0.25">
      <c r="A5" s="167" t="s">
        <v>10</v>
      </c>
      <c r="B5" s="168"/>
      <c r="C5" s="168"/>
      <c r="D5" s="168"/>
      <c r="E5" s="169"/>
      <c r="F5" s="162" t="s">
        <v>11</v>
      </c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3"/>
    </row>
    <row r="6" spans="1:19" s="20" customFormat="1" ht="15.75" x14ac:dyDescent="0.2">
      <c r="A6" s="21"/>
      <c r="B6" s="21"/>
      <c r="C6" s="21"/>
      <c r="D6" s="21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9" s="20" customFormat="1" ht="28.5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72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G9" s="1"/>
    </row>
    <row r="10" spans="1:19" ht="17.25" customHeight="1" x14ac:dyDescent="0.3">
      <c r="A10" s="205" t="s">
        <v>222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6"/>
      <c r="R10" s="207"/>
    </row>
    <row r="11" spans="1:19" ht="94.5" customHeight="1" x14ac:dyDescent="0.25">
      <c r="A11" s="122" t="s">
        <v>7</v>
      </c>
      <c r="B11" s="123" t="s">
        <v>8</v>
      </c>
      <c r="C11" s="124" t="s">
        <v>112</v>
      </c>
      <c r="D11" s="124" t="s">
        <v>115</v>
      </c>
      <c r="E11" s="124" t="s">
        <v>55</v>
      </c>
      <c r="F11" s="127" t="s">
        <v>116</v>
      </c>
      <c r="G11" s="106" t="s">
        <v>101</v>
      </c>
      <c r="H11" s="107" t="s">
        <v>108</v>
      </c>
      <c r="I11" s="107" t="s">
        <v>102</v>
      </c>
      <c r="J11" s="107" t="s">
        <v>103</v>
      </c>
      <c r="K11" s="108" t="s">
        <v>109</v>
      </c>
      <c r="L11" s="108" t="s">
        <v>216</v>
      </c>
      <c r="M11" s="108" t="s">
        <v>104</v>
      </c>
      <c r="N11" s="109" t="s">
        <v>105</v>
      </c>
      <c r="O11" s="107" t="s">
        <v>15</v>
      </c>
      <c r="P11" s="107" t="s">
        <v>106</v>
      </c>
      <c r="Q11" s="107" t="s">
        <v>107</v>
      </c>
      <c r="R11" s="110" t="s">
        <v>50</v>
      </c>
    </row>
    <row r="12" spans="1:19" ht="45" customHeight="1" x14ac:dyDescent="0.25">
      <c r="A12" s="24" t="s">
        <v>1</v>
      </c>
      <c r="B12" s="40">
        <v>182563</v>
      </c>
      <c r="C12" s="37" t="s">
        <v>56</v>
      </c>
      <c r="D12" s="68" t="s">
        <v>70</v>
      </c>
      <c r="E12" s="23" t="s">
        <v>58</v>
      </c>
      <c r="F12" s="56" t="s">
        <v>139</v>
      </c>
      <c r="G12" s="25" t="s">
        <v>47</v>
      </c>
      <c r="H12" s="31">
        <v>300</v>
      </c>
      <c r="I12" s="75"/>
      <c r="J12" s="81"/>
      <c r="K12" s="6">
        <f t="shared" ref="K12:K16" si="0">I12*(J12+1)</f>
        <v>0</v>
      </c>
      <c r="L12" s="111">
        <f t="shared" ref="L12:L16" si="1">H12*I12</f>
        <v>0</v>
      </c>
      <c r="M12" s="6">
        <f t="shared" ref="M12:M16" si="2">H12*K12</f>
        <v>0</v>
      </c>
      <c r="N12" s="83"/>
      <c r="O12" s="83"/>
      <c r="P12" s="83"/>
      <c r="Q12" s="83"/>
      <c r="R12" s="84"/>
    </row>
    <row r="13" spans="1:19" ht="45" customHeight="1" x14ac:dyDescent="0.25">
      <c r="A13" s="24" t="s">
        <v>2</v>
      </c>
      <c r="B13" s="40">
        <v>35187</v>
      </c>
      <c r="C13" s="37" t="s">
        <v>56</v>
      </c>
      <c r="D13" s="68" t="s">
        <v>71</v>
      </c>
      <c r="E13" s="23" t="s">
        <v>60</v>
      </c>
      <c r="F13" s="56" t="s">
        <v>141</v>
      </c>
      <c r="G13" s="25" t="s">
        <v>47</v>
      </c>
      <c r="H13" s="31">
        <v>400</v>
      </c>
      <c r="I13" s="75"/>
      <c r="J13" s="81"/>
      <c r="K13" s="6">
        <f t="shared" si="0"/>
        <v>0</v>
      </c>
      <c r="L13" s="111">
        <f t="shared" si="1"/>
        <v>0</v>
      </c>
      <c r="M13" s="6">
        <f t="shared" si="2"/>
        <v>0</v>
      </c>
      <c r="N13" s="83"/>
      <c r="O13" s="83"/>
      <c r="P13" s="83"/>
      <c r="Q13" s="83"/>
      <c r="R13" s="84"/>
    </row>
    <row r="14" spans="1:19" ht="45" customHeight="1" x14ac:dyDescent="0.25">
      <c r="A14" s="24" t="s">
        <v>3</v>
      </c>
      <c r="B14" s="40">
        <v>35183</v>
      </c>
      <c r="C14" s="37" t="s">
        <v>56</v>
      </c>
      <c r="D14" s="68" t="s">
        <v>61</v>
      </c>
      <c r="E14" s="23" t="s">
        <v>62</v>
      </c>
      <c r="F14" s="56" t="s">
        <v>140</v>
      </c>
      <c r="G14" s="25" t="s">
        <v>47</v>
      </c>
      <c r="H14" s="31">
        <v>1200</v>
      </c>
      <c r="I14" s="75"/>
      <c r="J14" s="81"/>
      <c r="K14" s="6">
        <f t="shared" si="0"/>
        <v>0</v>
      </c>
      <c r="L14" s="111">
        <f t="shared" si="1"/>
        <v>0</v>
      </c>
      <c r="M14" s="6">
        <f t="shared" si="2"/>
        <v>0</v>
      </c>
      <c r="N14" s="83"/>
      <c r="O14" s="83"/>
      <c r="P14" s="83"/>
      <c r="Q14" s="83"/>
      <c r="R14" s="84"/>
    </row>
    <row r="15" spans="1:19" ht="45" customHeight="1" x14ac:dyDescent="0.25">
      <c r="A15" s="24" t="s">
        <v>4</v>
      </c>
      <c r="B15" s="40" t="s">
        <v>213</v>
      </c>
      <c r="C15" s="37" t="s">
        <v>56</v>
      </c>
      <c r="D15" s="68" t="s">
        <v>63</v>
      </c>
      <c r="E15" s="23" t="s">
        <v>64</v>
      </c>
      <c r="F15" s="56" t="s">
        <v>114</v>
      </c>
      <c r="G15" s="25" t="s">
        <v>47</v>
      </c>
      <c r="H15" s="31">
        <v>3000</v>
      </c>
      <c r="I15" s="75"/>
      <c r="J15" s="81"/>
      <c r="K15" s="6">
        <f t="shared" si="0"/>
        <v>0</v>
      </c>
      <c r="L15" s="111">
        <f t="shared" si="1"/>
        <v>0</v>
      </c>
      <c r="M15" s="6">
        <f t="shared" si="2"/>
        <v>0</v>
      </c>
      <c r="N15" s="83"/>
      <c r="O15" s="83"/>
      <c r="P15" s="83"/>
      <c r="Q15" s="83"/>
      <c r="R15" s="84"/>
    </row>
    <row r="16" spans="1:19" ht="45" customHeight="1" x14ac:dyDescent="0.25">
      <c r="A16" s="24" t="s">
        <v>5</v>
      </c>
      <c r="B16" s="40" t="s">
        <v>212</v>
      </c>
      <c r="C16" s="38" t="s">
        <v>72</v>
      </c>
      <c r="D16" s="68" t="s">
        <v>73</v>
      </c>
      <c r="E16" s="23" t="s">
        <v>66</v>
      </c>
      <c r="F16" s="56" t="s">
        <v>44</v>
      </c>
      <c r="G16" s="25" t="s">
        <v>47</v>
      </c>
      <c r="H16" s="7">
        <v>3200</v>
      </c>
      <c r="I16" s="75"/>
      <c r="J16" s="81"/>
      <c r="K16" s="6">
        <f t="shared" si="0"/>
        <v>0</v>
      </c>
      <c r="L16" s="111">
        <f t="shared" si="1"/>
        <v>0</v>
      </c>
      <c r="M16" s="6">
        <f t="shared" si="2"/>
        <v>0</v>
      </c>
      <c r="N16" s="83"/>
      <c r="O16" s="83"/>
      <c r="P16" s="83"/>
      <c r="Q16" s="83"/>
      <c r="R16" s="84"/>
    </row>
    <row r="17" spans="1:19" ht="45" customHeight="1" x14ac:dyDescent="0.25">
      <c r="A17" s="24" t="s">
        <v>6</v>
      </c>
      <c r="B17" s="132" t="s">
        <v>210</v>
      </c>
      <c r="C17" s="133" t="s">
        <v>56</v>
      </c>
      <c r="D17" s="68" t="s">
        <v>67</v>
      </c>
      <c r="E17" s="23" t="s">
        <v>74</v>
      </c>
      <c r="F17" s="56" t="s">
        <v>45</v>
      </c>
      <c r="G17" s="25" t="s">
        <v>47</v>
      </c>
      <c r="H17" s="7">
        <v>11600</v>
      </c>
      <c r="I17" s="75"/>
      <c r="J17" s="81"/>
      <c r="K17" s="6">
        <f>I17*(J17+1)</f>
        <v>0</v>
      </c>
      <c r="L17" s="111">
        <f>H17*I17</f>
        <v>0</v>
      </c>
      <c r="M17" s="6">
        <f>H17*K17</f>
        <v>0</v>
      </c>
      <c r="N17" s="83"/>
      <c r="O17" s="83"/>
      <c r="P17" s="83"/>
      <c r="Q17" s="83"/>
      <c r="R17" s="84"/>
    </row>
    <row r="18" spans="1:19" s="4" customFormat="1" ht="14.25" customHeight="1" x14ac:dyDescent="0.25">
      <c r="A18" s="8"/>
      <c r="B18" s="8"/>
      <c r="C18" s="9"/>
      <c r="D18" s="9"/>
      <c r="E18" s="9"/>
      <c r="F18" s="10"/>
      <c r="G18" s="11"/>
      <c r="H18" s="8"/>
      <c r="I18" s="8"/>
      <c r="J18" s="8"/>
      <c r="K18" s="8"/>
      <c r="L18" s="8"/>
      <c r="M18" s="8"/>
      <c r="N18" s="12"/>
      <c r="O18" s="12"/>
      <c r="P18" s="12"/>
      <c r="Q18" s="12"/>
      <c r="R18" s="12"/>
    </row>
    <row r="19" spans="1:19" s="4" customFormat="1" ht="14.25" customHeight="1" thickBot="1" x14ac:dyDescent="0.3">
      <c r="A19" s="8"/>
      <c r="B19" s="8"/>
      <c r="C19" s="9"/>
      <c r="D19" s="9"/>
      <c r="E19" s="9"/>
      <c r="F19" s="10"/>
      <c r="G19" s="11"/>
      <c r="H19" s="8"/>
      <c r="I19" s="8"/>
      <c r="J19" s="8"/>
      <c r="K19" s="8"/>
      <c r="L19" s="8"/>
      <c r="M19" s="8"/>
      <c r="N19" s="12"/>
      <c r="O19" s="12"/>
      <c r="P19" s="12"/>
      <c r="Q19" s="12"/>
      <c r="R19" s="12"/>
    </row>
    <row r="20" spans="1:19" s="4" customFormat="1" ht="18.75" customHeight="1" x14ac:dyDescent="0.25">
      <c r="A20" s="178" t="s">
        <v>222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80"/>
    </row>
    <row r="21" spans="1:19" s="4" customFormat="1" ht="15.75" x14ac:dyDescent="0.25">
      <c r="A21" s="113" t="s">
        <v>49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5"/>
      <c r="L21" s="170">
        <f>SUM(L12:L17)</f>
        <v>0</v>
      </c>
      <c r="M21" s="171"/>
    </row>
    <row r="22" spans="1:19" ht="15.75" x14ac:dyDescent="0.25">
      <c r="A22" s="116" t="s">
        <v>14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8"/>
      <c r="L22" s="170">
        <f>L23-L21</f>
        <v>0</v>
      </c>
      <c r="M22" s="171"/>
      <c r="N22" s="4"/>
      <c r="O22" s="4"/>
      <c r="P22" s="4"/>
      <c r="Q22" s="4"/>
      <c r="R22" s="4"/>
      <c r="S22" s="4"/>
    </row>
    <row r="23" spans="1:19" ht="16.5" thickBot="1" x14ac:dyDescent="0.3">
      <c r="A23" s="119" t="s">
        <v>215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1"/>
      <c r="L23" s="172">
        <f>SUM(M12:M17)</f>
        <v>0</v>
      </c>
      <c r="M23" s="173"/>
      <c r="N23" s="4"/>
      <c r="O23" s="4"/>
      <c r="P23" s="4"/>
      <c r="Q23" s="4"/>
      <c r="R23" s="4"/>
      <c r="S23" s="4"/>
    </row>
    <row r="24" spans="1:19" ht="24" customHeight="1" x14ac:dyDescent="0.25">
      <c r="A24" s="5"/>
      <c r="B24" s="5"/>
      <c r="C24" s="5"/>
      <c r="D24" s="5"/>
      <c r="E24" s="5"/>
      <c r="F24" s="13"/>
      <c r="G24" s="13"/>
      <c r="H24" s="13"/>
      <c r="I24" s="13"/>
      <c r="J24" s="13"/>
      <c r="K24" s="13"/>
      <c r="L24" s="13"/>
      <c r="M24" s="13"/>
      <c r="N24" s="4"/>
      <c r="O24" s="4"/>
      <c r="P24" s="4"/>
      <c r="Q24" s="4"/>
      <c r="R24" s="4"/>
    </row>
    <row r="25" spans="1:19" ht="21.75" customHeight="1" x14ac:dyDescent="0.35">
      <c r="C25" s="71" t="s">
        <v>22</v>
      </c>
      <c r="D25" s="28"/>
      <c r="E25" s="2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</row>
    <row r="26" spans="1:19" ht="21.75" customHeight="1" thickBot="1" x14ac:dyDescent="0.4">
      <c r="C26" s="71"/>
      <c r="D26" s="28"/>
      <c r="E26" s="2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</row>
    <row r="27" spans="1:19" ht="49.9" customHeight="1" thickBot="1" x14ac:dyDescent="0.3">
      <c r="C27" s="155" t="s">
        <v>113</v>
      </c>
      <c r="D27" s="189"/>
      <c r="E27" s="156"/>
      <c r="F27" s="153" t="s">
        <v>117</v>
      </c>
      <c r="G27" s="154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19" ht="52.5" customHeight="1" x14ac:dyDescent="0.25">
      <c r="C28" s="192" t="s">
        <v>69</v>
      </c>
      <c r="D28" s="193"/>
      <c r="E28" s="194"/>
      <c r="F28" s="198" t="s">
        <v>11</v>
      </c>
      <c r="G28" s="142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</row>
    <row r="29" spans="1:19" ht="57.75" customHeight="1" x14ac:dyDescent="0.25">
      <c r="C29" s="199" t="s">
        <v>23</v>
      </c>
      <c r="D29" s="217"/>
      <c r="E29" s="218"/>
      <c r="F29" s="188" t="s">
        <v>11</v>
      </c>
      <c r="G29" s="145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  <row r="30" spans="1:19" ht="35.1" customHeight="1" x14ac:dyDescent="0.25">
      <c r="C30" s="176" t="s">
        <v>21</v>
      </c>
      <c r="D30" s="190"/>
      <c r="E30" s="191"/>
      <c r="F30" s="188" t="s">
        <v>11</v>
      </c>
      <c r="G30" s="145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  <row r="31" spans="1:19" ht="35.1" customHeight="1" x14ac:dyDescent="0.25">
      <c r="C31" s="176" t="s">
        <v>252</v>
      </c>
      <c r="D31" s="190"/>
      <c r="E31" s="191"/>
      <c r="F31" s="188" t="s">
        <v>11</v>
      </c>
      <c r="G31" s="145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</row>
    <row r="32" spans="1:19" ht="35.1" customHeight="1" x14ac:dyDescent="0.25">
      <c r="C32" s="176" t="s">
        <v>253</v>
      </c>
      <c r="D32" s="190"/>
      <c r="E32" s="191"/>
      <c r="F32" s="188" t="s">
        <v>11</v>
      </c>
      <c r="G32" s="145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</row>
    <row r="33" spans="3:18" ht="35.1" customHeight="1" x14ac:dyDescent="0.25">
      <c r="C33" s="176" t="s">
        <v>254</v>
      </c>
      <c r="D33" s="190"/>
      <c r="E33" s="191"/>
      <c r="F33" s="188" t="s">
        <v>11</v>
      </c>
      <c r="G33" s="145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</row>
    <row r="34" spans="3:18" ht="35.1" customHeight="1" x14ac:dyDescent="0.25">
      <c r="C34" s="176" t="s">
        <v>244</v>
      </c>
      <c r="D34" s="190"/>
      <c r="E34" s="191"/>
      <c r="F34" s="188" t="s">
        <v>11</v>
      </c>
      <c r="G34" s="145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spans="3:18" ht="35.1" customHeight="1" x14ac:dyDescent="0.25">
      <c r="C35" s="176" t="s">
        <v>247</v>
      </c>
      <c r="D35" s="190"/>
      <c r="E35" s="191"/>
      <c r="F35" s="188" t="s">
        <v>11</v>
      </c>
      <c r="G35" s="145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</row>
    <row r="36" spans="3:18" ht="35.1" customHeight="1" x14ac:dyDescent="0.25">
      <c r="C36" s="176" t="s">
        <v>248</v>
      </c>
      <c r="D36" s="190"/>
      <c r="E36" s="191"/>
      <c r="F36" s="188" t="s">
        <v>11</v>
      </c>
      <c r="G36" s="145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</row>
    <row r="37" spans="3:18" ht="35.1" customHeight="1" x14ac:dyDescent="0.25">
      <c r="C37" s="176" t="s">
        <v>250</v>
      </c>
      <c r="D37" s="190"/>
      <c r="E37" s="191"/>
      <c r="F37" s="188" t="s">
        <v>11</v>
      </c>
      <c r="G37" s="145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</row>
    <row r="38" spans="3:18" ht="35.1" customHeight="1" x14ac:dyDescent="0.25">
      <c r="C38" s="176" t="s">
        <v>118</v>
      </c>
      <c r="D38" s="190"/>
      <c r="E38" s="191"/>
      <c r="F38" s="188" t="s">
        <v>11</v>
      </c>
      <c r="G38" s="145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</row>
    <row r="39" spans="3:18" ht="35.1" customHeight="1" x14ac:dyDescent="0.25">
      <c r="C39" s="176" t="s">
        <v>119</v>
      </c>
      <c r="D39" s="190"/>
      <c r="E39" s="191"/>
      <c r="F39" s="188" t="s">
        <v>11</v>
      </c>
      <c r="G39" s="145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</row>
    <row r="40" spans="3:18" ht="35.1" customHeight="1" x14ac:dyDescent="0.25">
      <c r="C40" s="176" t="s">
        <v>165</v>
      </c>
      <c r="D40" s="190"/>
      <c r="E40" s="191"/>
      <c r="F40" s="188" t="s">
        <v>11</v>
      </c>
      <c r="G40" s="145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</row>
    <row r="41" spans="3:18" ht="35.1" customHeight="1" x14ac:dyDescent="0.25">
      <c r="C41" s="176" t="s">
        <v>251</v>
      </c>
      <c r="D41" s="190" t="s">
        <v>255</v>
      </c>
      <c r="E41" s="191"/>
      <c r="F41" s="188" t="s">
        <v>11</v>
      </c>
      <c r="G41" s="145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</row>
    <row r="42" spans="3:18" ht="35.1" customHeight="1" thickBot="1" x14ac:dyDescent="0.3">
      <c r="C42" s="219" t="s">
        <v>26</v>
      </c>
      <c r="D42" s="220"/>
      <c r="E42" s="221"/>
      <c r="F42" s="212" t="s">
        <v>11</v>
      </c>
      <c r="G42" s="213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</row>
    <row r="43" spans="3:18" ht="15.75" x14ac:dyDescent="0.25">
      <c r="C43" s="29"/>
      <c r="D43" s="29"/>
      <c r="E43" s="29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</row>
    <row r="44" spans="3:18" ht="15.75" x14ac:dyDescent="0.25">
      <c r="C44" s="30"/>
      <c r="D44" s="30"/>
      <c r="E44" s="30"/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</row>
  </sheetData>
  <sheetProtection formatCells="0" formatColumns="0" formatRows="0" insertColumns="0" insertRows="0"/>
  <mergeCells count="48">
    <mergeCell ref="C40:E40"/>
    <mergeCell ref="F40:G40"/>
    <mergeCell ref="C41:E41"/>
    <mergeCell ref="F41:G41"/>
    <mergeCell ref="C37:E37"/>
    <mergeCell ref="F37:G37"/>
    <mergeCell ref="C38:E38"/>
    <mergeCell ref="F38:G38"/>
    <mergeCell ref="C39:E39"/>
    <mergeCell ref="F39:G39"/>
    <mergeCell ref="F44:R44"/>
    <mergeCell ref="F25:R25"/>
    <mergeCell ref="F28:G28"/>
    <mergeCell ref="F29:G29"/>
    <mergeCell ref="F30:G30"/>
    <mergeCell ref="F31:G31"/>
    <mergeCell ref="F42:G42"/>
    <mergeCell ref="F27:G27"/>
    <mergeCell ref="F32:G32"/>
    <mergeCell ref="F33:G33"/>
    <mergeCell ref="F34:G34"/>
    <mergeCell ref="F35:G35"/>
    <mergeCell ref="F36:G36"/>
    <mergeCell ref="A7:R7"/>
    <mergeCell ref="A10:R10"/>
    <mergeCell ref="A5:E5"/>
    <mergeCell ref="F5:R5"/>
    <mergeCell ref="A2:R2"/>
    <mergeCell ref="A3:E3"/>
    <mergeCell ref="F3:R3"/>
    <mergeCell ref="A4:E4"/>
    <mergeCell ref="F4:R4"/>
    <mergeCell ref="C28:E28"/>
    <mergeCell ref="C29:E29"/>
    <mergeCell ref="C30:E30"/>
    <mergeCell ref="C42:E42"/>
    <mergeCell ref="A8:S8"/>
    <mergeCell ref="C31:E31"/>
    <mergeCell ref="A20:M20"/>
    <mergeCell ref="C27:E27"/>
    <mergeCell ref="C32:E32"/>
    <mergeCell ref="C33:E33"/>
    <mergeCell ref="C34:E34"/>
    <mergeCell ref="C35:E35"/>
    <mergeCell ref="L21:M21"/>
    <mergeCell ref="L22:M22"/>
    <mergeCell ref="L23:M23"/>
    <mergeCell ref="C36:E36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S30"/>
  <sheetViews>
    <sheetView showGridLines="0" topLeftCell="A7" zoomScaleNormal="100" workbookViewId="0">
      <selection activeCell="F25" sqref="F25:G25"/>
    </sheetView>
  </sheetViews>
  <sheetFormatPr defaultColWidth="9.140625" defaultRowHeight="15" x14ac:dyDescent="0.25"/>
  <cols>
    <col min="1" max="1" width="4.42578125" style="2" customWidth="1"/>
    <col min="2" max="2" width="9.42578125" style="2" customWidth="1"/>
    <col min="3" max="3" width="32.28515625" style="2" customWidth="1"/>
    <col min="4" max="4" width="21.42578125" style="2" customWidth="1"/>
    <col min="5" max="5" width="11.85546875" style="2" customWidth="1"/>
    <col min="6" max="6" width="21.28515625" style="2" customWidth="1"/>
    <col min="7" max="8" width="14.85546875" style="2" customWidth="1"/>
    <col min="9" max="9" width="13" style="2" customWidth="1"/>
    <col min="10" max="10" width="23.85546875" style="2" customWidth="1"/>
    <col min="11" max="11" width="16.5703125" style="2" customWidth="1"/>
    <col min="12" max="12" width="30.5703125" style="2" customWidth="1"/>
    <col min="13" max="13" width="13.5703125" style="2" customWidth="1"/>
    <col min="14" max="14" width="13.5703125" style="3" customWidth="1"/>
    <col min="15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223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0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E9" s="1"/>
    </row>
    <row r="10" spans="1:19" ht="17.25" customHeight="1" x14ac:dyDescent="0.3">
      <c r="A10" s="205" t="s">
        <v>223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9" ht="93.75" customHeight="1" x14ac:dyDescent="0.25">
      <c r="A11" s="122" t="s">
        <v>7</v>
      </c>
      <c r="B11" s="123" t="s">
        <v>8</v>
      </c>
      <c r="C11" s="124" t="s">
        <v>112</v>
      </c>
      <c r="D11" s="126" t="s">
        <v>76</v>
      </c>
      <c r="E11" s="106" t="s">
        <v>101</v>
      </c>
      <c r="F11" s="107" t="s">
        <v>108</v>
      </c>
      <c r="G11" s="107" t="s">
        <v>102</v>
      </c>
      <c r="H11" s="107" t="s">
        <v>103</v>
      </c>
      <c r="I11" s="108" t="s">
        <v>109</v>
      </c>
      <c r="J11" s="108" t="s">
        <v>216</v>
      </c>
      <c r="K11" s="108" t="s">
        <v>104</v>
      </c>
      <c r="L11" s="109" t="s">
        <v>105</v>
      </c>
      <c r="M11" s="107" t="s">
        <v>15</v>
      </c>
      <c r="N11" s="107" t="s">
        <v>106</v>
      </c>
      <c r="O11" s="107" t="s">
        <v>107</v>
      </c>
      <c r="P11" s="110" t="s">
        <v>50</v>
      </c>
    </row>
    <row r="12" spans="1:19" ht="35.1" customHeight="1" x14ac:dyDescent="0.25">
      <c r="A12" s="24" t="s">
        <v>1</v>
      </c>
      <c r="B12" s="23">
        <v>12795</v>
      </c>
      <c r="C12" s="41" t="s">
        <v>166</v>
      </c>
      <c r="D12" s="56">
        <v>1.8</v>
      </c>
      <c r="E12" s="25" t="s">
        <v>47</v>
      </c>
      <c r="F12" s="31">
        <v>14000</v>
      </c>
      <c r="G12" s="75"/>
      <c r="H12" s="81"/>
      <c r="I12" s="6">
        <f>G12*(H12+1)</f>
        <v>0</v>
      </c>
      <c r="J12" s="111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23" t="s">
        <v>193</v>
      </c>
      <c r="C13" s="42" t="s">
        <v>167</v>
      </c>
      <c r="D13" s="55">
        <v>1.8</v>
      </c>
      <c r="E13" s="25" t="s">
        <v>47</v>
      </c>
      <c r="F13" s="31">
        <v>71800</v>
      </c>
      <c r="G13" s="75"/>
      <c r="H13" s="81"/>
      <c r="I13" s="6">
        <f>G13*(H13+1)</f>
        <v>0</v>
      </c>
      <c r="J13" s="111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34" t="s">
        <v>194</v>
      </c>
      <c r="C14" s="43" t="s">
        <v>187</v>
      </c>
      <c r="D14" s="91">
        <v>1.8</v>
      </c>
      <c r="E14" s="92" t="s">
        <v>47</v>
      </c>
      <c r="F14" s="93">
        <v>26800</v>
      </c>
      <c r="G14" s="94"/>
      <c r="H14" s="95"/>
      <c r="I14" s="6">
        <f>G14*(H14+1)</f>
        <v>0</v>
      </c>
      <c r="J14" s="111">
        <f>F14*G14</f>
        <v>0</v>
      </c>
      <c r="K14" s="6">
        <f>F14*I14</f>
        <v>0</v>
      </c>
      <c r="L14" s="96"/>
      <c r="M14" s="96"/>
      <c r="N14" s="96"/>
      <c r="O14" s="96"/>
      <c r="P14" s="97"/>
    </row>
    <row r="15" spans="1:19" ht="35.1" customHeight="1" thickBot="1" x14ac:dyDescent="0.3">
      <c r="A15" s="27" t="s">
        <v>4</v>
      </c>
      <c r="B15" s="32">
        <v>163560</v>
      </c>
      <c r="C15" s="45" t="s">
        <v>188</v>
      </c>
      <c r="D15" s="58">
        <v>1.8</v>
      </c>
      <c r="E15" s="39" t="s">
        <v>47</v>
      </c>
      <c r="F15" s="16">
        <v>20200</v>
      </c>
      <c r="G15" s="76"/>
      <c r="H15" s="82"/>
      <c r="I15" s="19">
        <f>G15*(H15+1)</f>
        <v>0</v>
      </c>
      <c r="J15" s="112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10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78" t="s">
        <v>223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80"/>
    </row>
    <row r="18" spans="1:16" s="4" customFormat="1" ht="15.75" x14ac:dyDescent="0.25">
      <c r="A18" s="113" t="s">
        <v>49</v>
      </c>
      <c r="B18" s="114"/>
      <c r="C18" s="114"/>
      <c r="D18" s="114"/>
      <c r="E18" s="114"/>
      <c r="F18" s="114"/>
      <c r="G18" s="114"/>
      <c r="H18" s="114"/>
      <c r="I18" s="115"/>
      <c r="J18" s="170">
        <f>SUM(J12:J15)</f>
        <v>0</v>
      </c>
      <c r="K18" s="171"/>
    </row>
    <row r="19" spans="1:16" ht="15.75" x14ac:dyDescent="0.25">
      <c r="A19" s="116" t="s">
        <v>14</v>
      </c>
      <c r="B19" s="117"/>
      <c r="C19" s="117"/>
      <c r="D19" s="117"/>
      <c r="E19" s="117"/>
      <c r="F19" s="117"/>
      <c r="G19" s="117"/>
      <c r="H19" s="117"/>
      <c r="I19" s="118"/>
      <c r="J19" s="170">
        <f>J20-J18</f>
        <v>0</v>
      </c>
      <c r="K19" s="171"/>
      <c r="L19" s="4"/>
      <c r="M19" s="4"/>
      <c r="N19" s="4"/>
      <c r="O19" s="4"/>
      <c r="P19" s="4"/>
    </row>
    <row r="20" spans="1:16" ht="16.5" thickBot="1" x14ac:dyDescent="0.3">
      <c r="A20" s="119" t="s">
        <v>215</v>
      </c>
      <c r="B20" s="120"/>
      <c r="C20" s="120"/>
      <c r="D20" s="120"/>
      <c r="E20" s="120"/>
      <c r="F20" s="120"/>
      <c r="G20" s="120"/>
      <c r="H20" s="120"/>
      <c r="I20" s="121"/>
      <c r="J20" s="172">
        <f>SUM(K12:K15)</f>
        <v>0</v>
      </c>
      <c r="K20" s="173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13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25">
      <c r="C22" s="71" t="s">
        <v>22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</row>
    <row r="23" spans="1:16" ht="21.75" customHeight="1" thickBot="1" x14ac:dyDescent="0.3">
      <c r="C23" s="7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155" t="s">
        <v>120</v>
      </c>
      <c r="D24" s="189"/>
      <c r="E24" s="156"/>
      <c r="F24" s="153" t="s">
        <v>117</v>
      </c>
      <c r="G24" s="154"/>
      <c r="H24" s="51"/>
      <c r="I24" s="51"/>
      <c r="J24" s="51"/>
      <c r="K24" s="51"/>
      <c r="L24" s="51"/>
      <c r="M24" s="51"/>
      <c r="N24" s="51"/>
      <c r="O24" s="51"/>
      <c r="P24" s="51"/>
    </row>
    <row r="25" spans="1:16" ht="50.25" customHeight="1" x14ac:dyDescent="0.25">
      <c r="C25" s="192" t="s">
        <v>75</v>
      </c>
      <c r="D25" s="222"/>
      <c r="E25" s="223"/>
      <c r="F25" s="198" t="s">
        <v>11</v>
      </c>
      <c r="G25" s="142"/>
      <c r="H25" s="51"/>
      <c r="I25" s="51"/>
      <c r="J25" s="51"/>
      <c r="K25" s="51"/>
      <c r="L25" s="51"/>
      <c r="M25" s="51"/>
      <c r="N25" s="51"/>
      <c r="O25" s="51"/>
      <c r="P25" s="51"/>
    </row>
    <row r="26" spans="1:16" ht="61.5" customHeight="1" x14ac:dyDescent="0.25">
      <c r="C26" s="150" t="s">
        <v>23</v>
      </c>
      <c r="D26" s="224"/>
      <c r="E26" s="225"/>
      <c r="F26" s="188" t="s">
        <v>11</v>
      </c>
      <c r="G26" s="145"/>
      <c r="H26" s="51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50" t="s">
        <v>46</v>
      </c>
      <c r="D27" s="224"/>
      <c r="E27" s="225"/>
      <c r="F27" s="188" t="s">
        <v>11</v>
      </c>
      <c r="G27" s="145"/>
      <c r="H27" s="51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50" t="s">
        <v>21</v>
      </c>
      <c r="D28" s="224"/>
      <c r="E28" s="225"/>
      <c r="F28" s="188" t="s">
        <v>11</v>
      </c>
      <c r="G28" s="145"/>
      <c r="H28" s="51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thickBot="1" x14ac:dyDescent="0.3">
      <c r="C29" s="226" t="s">
        <v>24</v>
      </c>
      <c r="D29" s="227"/>
      <c r="E29" s="228"/>
      <c r="F29" s="212" t="s">
        <v>11</v>
      </c>
      <c r="G29" s="213"/>
      <c r="H29" s="51"/>
      <c r="I29" s="51"/>
      <c r="J29" s="51"/>
      <c r="K29" s="51"/>
      <c r="L29" s="51"/>
      <c r="M29" s="51"/>
      <c r="N29" s="51"/>
      <c r="O29" s="51"/>
      <c r="P29" s="51"/>
    </row>
    <row r="30" spans="1:16" ht="15.75" x14ac:dyDescent="0.25">
      <c r="C30" s="30"/>
      <c r="D30" s="51"/>
    </row>
  </sheetData>
  <sheetProtection formatCells="0" formatColumns="0" formatRows="0" insertColumns="0" insertRows="0"/>
  <mergeCells count="26">
    <mergeCell ref="C24:E24"/>
    <mergeCell ref="F24:G24"/>
    <mergeCell ref="A5:C5"/>
    <mergeCell ref="D5:P5"/>
    <mergeCell ref="A7:P7"/>
    <mergeCell ref="A10:P10"/>
    <mergeCell ref="J18:K18"/>
    <mergeCell ref="J19:K19"/>
    <mergeCell ref="J20:K20"/>
    <mergeCell ref="A17:K17"/>
    <mergeCell ref="A8:S8"/>
    <mergeCell ref="A2:P2"/>
    <mergeCell ref="A3:C3"/>
    <mergeCell ref="D3:P3"/>
    <mergeCell ref="A4:C4"/>
    <mergeCell ref="D4:P4"/>
    <mergeCell ref="C25:E25"/>
    <mergeCell ref="C26:E26"/>
    <mergeCell ref="C28:E28"/>
    <mergeCell ref="C29:E29"/>
    <mergeCell ref="C27:E27"/>
    <mergeCell ref="F25:G25"/>
    <mergeCell ref="F26:G26"/>
    <mergeCell ref="F27:G27"/>
    <mergeCell ref="F28:G28"/>
    <mergeCell ref="F29:G29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2" fitToHeight="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S30"/>
  <sheetViews>
    <sheetView showGridLines="0" zoomScaleNormal="100" workbookViewId="0">
      <selection activeCell="F12" sqref="F12"/>
    </sheetView>
  </sheetViews>
  <sheetFormatPr defaultColWidth="9.140625" defaultRowHeight="15" x14ac:dyDescent="0.25"/>
  <cols>
    <col min="1" max="1" width="6.28515625" style="2" customWidth="1"/>
    <col min="2" max="2" width="6.5703125" style="2" customWidth="1"/>
    <col min="3" max="3" width="56.28515625" style="2" customWidth="1"/>
    <col min="4" max="4" width="21" style="2" customWidth="1"/>
    <col min="5" max="5" width="19.42578125" style="2" customWidth="1"/>
    <col min="6" max="7" width="14.85546875" style="2" customWidth="1"/>
    <col min="8" max="8" width="12.7109375" style="2" customWidth="1"/>
    <col min="9" max="9" width="24.42578125" style="2" customWidth="1"/>
    <col min="10" max="10" width="18.28515625" style="2" customWidth="1"/>
    <col min="11" max="11" width="19.7109375" style="2" customWidth="1"/>
    <col min="12" max="12" width="12" style="2" customWidth="1"/>
    <col min="13" max="13" width="21.28515625" style="2" customWidth="1"/>
    <col min="14" max="14" width="14.140625" style="3" customWidth="1"/>
    <col min="15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</row>
    <row r="3" spans="1:19" s="20" customFormat="1" ht="31.15" customHeight="1" x14ac:dyDescent="0.2">
      <c r="A3" s="164" t="s">
        <v>9</v>
      </c>
      <c r="B3" s="165"/>
      <c r="C3" s="165"/>
      <c r="D3" s="232" t="s">
        <v>214</v>
      </c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4"/>
    </row>
    <row r="4" spans="1:19" s="20" customFormat="1" ht="31.15" customHeight="1" x14ac:dyDescent="0.2">
      <c r="A4" s="164" t="s">
        <v>13</v>
      </c>
      <c r="B4" s="165"/>
      <c r="C4" s="165"/>
      <c r="D4" s="232" t="s">
        <v>224</v>
      </c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4"/>
    </row>
    <row r="5" spans="1:19" s="20" customFormat="1" ht="27" customHeight="1" thickBot="1" x14ac:dyDescent="0.25">
      <c r="A5" s="167" t="s">
        <v>10</v>
      </c>
      <c r="B5" s="168"/>
      <c r="C5" s="168"/>
      <c r="D5" s="229" t="s">
        <v>11</v>
      </c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1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28.5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D9" s="1"/>
    </row>
    <row r="10" spans="1:19" ht="17.25" customHeight="1" x14ac:dyDescent="0.3">
      <c r="A10" s="205" t="s">
        <v>224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90.75" customHeight="1" x14ac:dyDescent="0.25">
      <c r="A11" s="122" t="s">
        <v>7</v>
      </c>
      <c r="B11" s="123" t="s">
        <v>8</v>
      </c>
      <c r="C11" s="124" t="s">
        <v>112</v>
      </c>
      <c r="D11" s="106" t="s">
        <v>101</v>
      </c>
      <c r="E11" s="107" t="s">
        <v>108</v>
      </c>
      <c r="F11" s="107" t="s">
        <v>102</v>
      </c>
      <c r="G11" s="107" t="s">
        <v>103</v>
      </c>
      <c r="H11" s="108" t="s">
        <v>109</v>
      </c>
      <c r="I11" s="108" t="s">
        <v>216</v>
      </c>
      <c r="J11" s="108" t="s">
        <v>104</v>
      </c>
      <c r="K11" s="109" t="s">
        <v>105</v>
      </c>
      <c r="L11" s="107" t="s">
        <v>15</v>
      </c>
      <c r="M11" s="107" t="s">
        <v>106</v>
      </c>
      <c r="N11" s="107" t="s">
        <v>107</v>
      </c>
      <c r="O11" s="110" t="s">
        <v>50</v>
      </c>
    </row>
    <row r="12" spans="1:19" ht="35.1" customHeight="1" x14ac:dyDescent="0.25">
      <c r="A12" s="24" t="s">
        <v>1</v>
      </c>
      <c r="B12" s="44">
        <v>10499</v>
      </c>
      <c r="C12" s="41" t="s">
        <v>134</v>
      </c>
      <c r="D12" s="25" t="s">
        <v>47</v>
      </c>
      <c r="E12" s="31">
        <v>1000</v>
      </c>
      <c r="F12" s="75"/>
      <c r="G12" s="15"/>
      <c r="H12" s="6">
        <f>F12*(G12+1)</f>
        <v>0</v>
      </c>
      <c r="I12" s="111">
        <f>E12*F12</f>
        <v>0</v>
      </c>
      <c r="J12" s="6">
        <f>E12*H12</f>
        <v>0</v>
      </c>
      <c r="K12" s="83"/>
      <c r="L12" s="83"/>
      <c r="M12" s="83"/>
      <c r="N12" s="83"/>
      <c r="O12" s="84"/>
    </row>
    <row r="13" spans="1:19" ht="35.1" customHeight="1" x14ac:dyDescent="0.25">
      <c r="A13" s="24" t="s">
        <v>2</v>
      </c>
      <c r="B13" s="44">
        <v>10500</v>
      </c>
      <c r="C13" s="42" t="s">
        <v>80</v>
      </c>
      <c r="D13" s="25" t="s">
        <v>47</v>
      </c>
      <c r="E13" s="31">
        <v>2600</v>
      </c>
      <c r="F13" s="75"/>
      <c r="G13" s="15"/>
      <c r="H13" s="6">
        <f>F13*(G13+1)</f>
        <v>0</v>
      </c>
      <c r="I13" s="111">
        <f>E13*F13</f>
        <v>0</v>
      </c>
      <c r="J13" s="6">
        <f>E13*H13</f>
        <v>0</v>
      </c>
      <c r="K13" s="83"/>
      <c r="L13" s="83"/>
      <c r="M13" s="83"/>
      <c r="N13" s="83"/>
      <c r="O13" s="84"/>
    </row>
    <row r="14" spans="1:19" ht="35.1" customHeight="1" thickBot="1" x14ac:dyDescent="0.3">
      <c r="A14" s="27" t="s">
        <v>3</v>
      </c>
      <c r="B14" s="47" t="s">
        <v>241</v>
      </c>
      <c r="C14" s="45" t="s">
        <v>78</v>
      </c>
      <c r="D14" s="39" t="s">
        <v>47</v>
      </c>
      <c r="E14" s="70">
        <v>46000</v>
      </c>
      <c r="F14" s="76"/>
      <c r="G14" s="18"/>
      <c r="H14" s="19">
        <f>F14*(G14+1)</f>
        <v>0</v>
      </c>
      <c r="I14" s="112">
        <f>E14*F14</f>
        <v>0</v>
      </c>
      <c r="J14" s="19">
        <f>E14*H14</f>
        <v>0</v>
      </c>
      <c r="K14" s="85"/>
      <c r="L14" s="85"/>
      <c r="M14" s="85"/>
      <c r="N14" s="85"/>
      <c r="O14" s="86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8"/>
      <c r="L15" s="12"/>
      <c r="M15" s="12"/>
      <c r="N15" s="12"/>
      <c r="O15" s="12"/>
    </row>
    <row r="16" spans="1:19" s="4" customFormat="1" ht="18.75" customHeight="1" x14ac:dyDescent="0.25">
      <c r="A16" s="178" t="s">
        <v>224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80"/>
    </row>
    <row r="17" spans="1:15" s="4" customFormat="1" ht="15.75" x14ac:dyDescent="0.25">
      <c r="A17" s="113" t="s">
        <v>49</v>
      </c>
      <c r="B17" s="114"/>
      <c r="C17" s="114"/>
      <c r="D17" s="114"/>
      <c r="E17" s="114"/>
      <c r="F17" s="114"/>
      <c r="G17" s="114"/>
      <c r="H17" s="114"/>
      <c r="I17" s="115"/>
      <c r="J17" s="170">
        <f>SUM(I12:I14)</f>
        <v>0</v>
      </c>
      <c r="K17" s="171"/>
    </row>
    <row r="18" spans="1:15" ht="15.75" x14ac:dyDescent="0.25">
      <c r="A18" s="116" t="s">
        <v>14</v>
      </c>
      <c r="B18" s="117"/>
      <c r="C18" s="117"/>
      <c r="D18" s="117"/>
      <c r="E18" s="117"/>
      <c r="F18" s="117"/>
      <c r="G18" s="117"/>
      <c r="H18" s="117"/>
      <c r="I18" s="118"/>
      <c r="J18" s="170">
        <f>J19-J17</f>
        <v>0</v>
      </c>
      <c r="K18" s="171"/>
      <c r="L18" s="4"/>
      <c r="M18" s="4"/>
      <c r="N18" s="4"/>
      <c r="O18" s="4"/>
    </row>
    <row r="19" spans="1:15" ht="16.5" thickBot="1" x14ac:dyDescent="0.3">
      <c r="A19" s="119" t="s">
        <v>215</v>
      </c>
      <c r="B19" s="120"/>
      <c r="C19" s="120"/>
      <c r="D19" s="120"/>
      <c r="E19" s="120"/>
      <c r="F19" s="120"/>
      <c r="G19" s="120"/>
      <c r="H19" s="120"/>
      <c r="I19" s="121"/>
      <c r="J19" s="172">
        <f>SUM(J12:J14)</f>
        <v>0</v>
      </c>
      <c r="K19" s="173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13"/>
      <c r="L20" s="49"/>
      <c r="M20" s="49"/>
      <c r="N20" s="49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5.75" x14ac:dyDescent="0.25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16.5" thickBot="1" x14ac:dyDescent="0.3">
      <c r="C23" s="3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</row>
    <row r="24" spans="1:15" ht="48" customHeight="1" thickBot="1" x14ac:dyDescent="0.3">
      <c r="C24" s="155" t="s">
        <v>125</v>
      </c>
      <c r="D24" s="189"/>
      <c r="E24" s="156"/>
      <c r="F24" s="153" t="s">
        <v>117</v>
      </c>
      <c r="G24" s="154"/>
    </row>
    <row r="25" spans="1:15" ht="36" customHeight="1" x14ac:dyDescent="0.25">
      <c r="C25" s="192" t="s">
        <v>75</v>
      </c>
      <c r="D25" s="222"/>
      <c r="E25" s="235"/>
      <c r="F25" s="141" t="s">
        <v>11</v>
      </c>
      <c r="G25" s="142"/>
    </row>
    <row r="26" spans="1:15" ht="44.25" customHeight="1" x14ac:dyDescent="0.25">
      <c r="C26" s="176" t="s">
        <v>81</v>
      </c>
      <c r="D26" s="190"/>
      <c r="E26" s="177"/>
      <c r="F26" s="144" t="s">
        <v>11</v>
      </c>
      <c r="G26" s="145"/>
    </row>
    <row r="27" spans="1:15" ht="24" customHeight="1" x14ac:dyDescent="0.25">
      <c r="C27" s="176" t="s">
        <v>174</v>
      </c>
      <c r="D27" s="190"/>
      <c r="E27" s="177"/>
      <c r="F27" s="144" t="s">
        <v>11</v>
      </c>
      <c r="G27" s="145"/>
    </row>
    <row r="28" spans="1:15" ht="24.95" customHeight="1" x14ac:dyDescent="0.25">
      <c r="C28" s="176" t="s">
        <v>168</v>
      </c>
      <c r="D28" s="190"/>
      <c r="E28" s="177"/>
      <c r="F28" s="144" t="s">
        <v>11</v>
      </c>
      <c r="G28" s="145"/>
    </row>
    <row r="29" spans="1:15" ht="24.95" customHeight="1" x14ac:dyDescent="0.25">
      <c r="C29" s="176" t="s">
        <v>123</v>
      </c>
      <c r="D29" s="190"/>
      <c r="E29" s="177"/>
      <c r="F29" s="144" t="s">
        <v>11</v>
      </c>
      <c r="G29" s="145"/>
    </row>
    <row r="30" spans="1:15" ht="24.95" customHeight="1" thickBot="1" x14ac:dyDescent="0.3">
      <c r="C30" s="236" t="s">
        <v>21</v>
      </c>
      <c r="D30" s="237"/>
      <c r="E30" s="238"/>
      <c r="F30" s="239" t="s">
        <v>11</v>
      </c>
      <c r="G30" s="213"/>
    </row>
  </sheetData>
  <sheetProtection formatCells="0" formatColumns="0" formatRows="0" insertColumns="0" insertRows="0"/>
  <mergeCells count="28">
    <mergeCell ref="C28:E28"/>
    <mergeCell ref="F28:G28"/>
    <mergeCell ref="C29:E29"/>
    <mergeCell ref="F29:G29"/>
    <mergeCell ref="C30:E30"/>
    <mergeCell ref="F30:G30"/>
    <mergeCell ref="C27:E27"/>
    <mergeCell ref="F27:G27"/>
    <mergeCell ref="C24:E24"/>
    <mergeCell ref="F24:G24"/>
    <mergeCell ref="C25:E25"/>
    <mergeCell ref="F25:G25"/>
    <mergeCell ref="C26:E26"/>
    <mergeCell ref="F26:G26"/>
    <mergeCell ref="A5:C5"/>
    <mergeCell ref="D5:O5"/>
    <mergeCell ref="A8:S8"/>
    <mergeCell ref="A2:O2"/>
    <mergeCell ref="A3:C3"/>
    <mergeCell ref="D3:O3"/>
    <mergeCell ref="A4:C4"/>
    <mergeCell ref="D4:O4"/>
    <mergeCell ref="J17:K17"/>
    <mergeCell ref="J18:K18"/>
    <mergeCell ref="J19:K19"/>
    <mergeCell ref="A7:O7"/>
    <mergeCell ref="A10:O10"/>
    <mergeCell ref="A16:K16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S34"/>
  <sheetViews>
    <sheetView showGridLines="0" topLeftCell="A7" zoomScaleNormal="100" workbookViewId="0">
      <selection activeCell="F25" sqref="F25:G25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5703125" style="2" customWidth="1"/>
    <col min="5" max="5" width="10.28515625" style="2" customWidth="1"/>
    <col min="6" max="6" width="21.7109375" style="2" customWidth="1"/>
    <col min="7" max="7" width="14.85546875" style="2" customWidth="1"/>
    <col min="8" max="8" width="12.7109375" style="2" customWidth="1"/>
    <col min="9" max="9" width="13" style="2" customWidth="1"/>
    <col min="10" max="10" width="20.5703125" style="2" customWidth="1"/>
    <col min="11" max="11" width="19.140625" style="2" customWidth="1"/>
    <col min="12" max="12" width="17.5703125" style="2" customWidth="1"/>
    <col min="13" max="13" width="11.85546875" style="2" customWidth="1"/>
    <col min="14" max="14" width="17.42578125" style="3" customWidth="1"/>
    <col min="15" max="15" width="17.140625" style="3" customWidth="1"/>
    <col min="16" max="16" width="13.42578125" style="3" customWidth="1"/>
    <col min="17" max="17" width="11.42578125" style="2" customWidth="1"/>
    <col min="18" max="16384" width="9.140625" style="2"/>
  </cols>
  <sheetData>
    <row r="1" spans="1:19" ht="15.75" thickBot="1" x14ac:dyDescent="0.3">
      <c r="P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9"/>
    </row>
    <row r="3" spans="1:19" s="20" customFormat="1" ht="31.15" customHeight="1" x14ac:dyDescent="0.2">
      <c r="A3" s="164" t="s">
        <v>9</v>
      </c>
      <c r="B3" s="165"/>
      <c r="C3" s="165"/>
      <c r="D3" s="165"/>
      <c r="E3" s="160" t="s">
        <v>214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1"/>
    </row>
    <row r="4" spans="1:19" s="20" customFormat="1" ht="31.15" customHeight="1" x14ac:dyDescent="0.2">
      <c r="A4" s="164" t="s">
        <v>13</v>
      </c>
      <c r="B4" s="165"/>
      <c r="C4" s="165"/>
      <c r="D4" s="165"/>
      <c r="E4" s="160" t="s">
        <v>225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1"/>
    </row>
    <row r="5" spans="1:19" s="20" customFormat="1" ht="27" customHeight="1" thickBot="1" x14ac:dyDescent="0.25">
      <c r="A5" s="167" t="s">
        <v>10</v>
      </c>
      <c r="B5" s="168"/>
      <c r="C5" s="168"/>
      <c r="D5" s="168"/>
      <c r="E5" s="162" t="s">
        <v>11</v>
      </c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3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9" s="20" customFormat="1" ht="33" customHeight="1" x14ac:dyDescent="0.2">
      <c r="A7" s="136" t="s">
        <v>237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E9" s="1"/>
    </row>
    <row r="10" spans="1:19" ht="17.25" customHeight="1" x14ac:dyDescent="0.3">
      <c r="A10" s="205" t="s">
        <v>225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7"/>
    </row>
    <row r="11" spans="1:19" ht="90" customHeight="1" x14ac:dyDescent="0.25">
      <c r="A11" s="122" t="s">
        <v>7</v>
      </c>
      <c r="B11" s="123" t="s">
        <v>8</v>
      </c>
      <c r="C11" s="124" t="s">
        <v>98</v>
      </c>
      <c r="D11" s="124" t="s">
        <v>147</v>
      </c>
      <c r="E11" s="106" t="s">
        <v>101</v>
      </c>
      <c r="F11" s="107" t="s">
        <v>108</v>
      </c>
      <c r="G11" s="107" t="s">
        <v>102</v>
      </c>
      <c r="H11" s="107" t="s">
        <v>103</v>
      </c>
      <c r="I11" s="108" t="s">
        <v>109</v>
      </c>
      <c r="J11" s="108" t="s">
        <v>216</v>
      </c>
      <c r="K11" s="108" t="s">
        <v>104</v>
      </c>
      <c r="L11" s="109" t="s">
        <v>105</v>
      </c>
      <c r="M11" s="107" t="s">
        <v>15</v>
      </c>
      <c r="N11" s="107" t="s">
        <v>106</v>
      </c>
      <c r="O11" s="107" t="s">
        <v>107</v>
      </c>
      <c r="P11" s="110" t="s">
        <v>50</v>
      </c>
    </row>
    <row r="12" spans="1:19" ht="35.1" customHeight="1" x14ac:dyDescent="0.25">
      <c r="A12" s="24" t="s">
        <v>1</v>
      </c>
      <c r="B12" s="34" t="s">
        <v>190</v>
      </c>
      <c r="C12" s="43" t="s">
        <v>77</v>
      </c>
      <c r="D12" s="61" t="s">
        <v>133</v>
      </c>
      <c r="E12" s="25" t="s">
        <v>47</v>
      </c>
      <c r="F12" s="31">
        <v>256200</v>
      </c>
      <c r="G12" s="75"/>
      <c r="H12" s="15"/>
      <c r="I12" s="6">
        <f>G12*(H12+1)</f>
        <v>0</v>
      </c>
      <c r="J12" s="111">
        <f>F12*G12</f>
        <v>0</v>
      </c>
      <c r="K12" s="6">
        <f>F12*I12</f>
        <v>0</v>
      </c>
      <c r="L12" s="83"/>
      <c r="M12" s="83"/>
      <c r="N12" s="83"/>
      <c r="O12" s="83"/>
      <c r="P12" s="84"/>
    </row>
    <row r="13" spans="1:19" ht="35.1" customHeight="1" x14ac:dyDescent="0.25">
      <c r="A13" s="24" t="s">
        <v>2</v>
      </c>
      <c r="B13" s="34" t="s">
        <v>191</v>
      </c>
      <c r="C13" s="43" t="s">
        <v>134</v>
      </c>
      <c r="D13" s="61" t="s">
        <v>79</v>
      </c>
      <c r="E13" s="25" t="s">
        <v>47</v>
      </c>
      <c r="F13" s="31">
        <v>453200</v>
      </c>
      <c r="G13" s="75"/>
      <c r="H13" s="15"/>
      <c r="I13" s="6">
        <f>G13*(H13+1)</f>
        <v>0</v>
      </c>
      <c r="J13" s="111">
        <f>F13*G13</f>
        <v>0</v>
      </c>
      <c r="K13" s="6">
        <f>F13*I13</f>
        <v>0</v>
      </c>
      <c r="L13" s="83"/>
      <c r="M13" s="83"/>
      <c r="N13" s="83"/>
      <c r="O13" s="83"/>
      <c r="P13" s="84"/>
    </row>
    <row r="14" spans="1:19" ht="35.1" customHeight="1" x14ac:dyDescent="0.25">
      <c r="A14" s="24" t="s">
        <v>3</v>
      </c>
      <c r="B14" s="23" t="s">
        <v>192</v>
      </c>
      <c r="C14" s="43" t="s">
        <v>80</v>
      </c>
      <c r="D14" s="61" t="s">
        <v>79</v>
      </c>
      <c r="E14" s="25" t="s">
        <v>47</v>
      </c>
      <c r="F14" s="7">
        <v>554800</v>
      </c>
      <c r="G14" s="75"/>
      <c r="H14" s="15"/>
      <c r="I14" s="6">
        <f>G14*(H14+1)</f>
        <v>0</v>
      </c>
      <c r="J14" s="111">
        <f>F14*G14</f>
        <v>0</v>
      </c>
      <c r="K14" s="6">
        <f>F14*I14</f>
        <v>0</v>
      </c>
      <c r="L14" s="83"/>
      <c r="M14" s="83"/>
      <c r="N14" s="83"/>
      <c r="O14" s="83"/>
      <c r="P14" s="84"/>
    </row>
    <row r="15" spans="1:19" ht="35.1" customHeight="1" thickBot="1" x14ac:dyDescent="0.3">
      <c r="A15" s="27" t="s">
        <v>4</v>
      </c>
      <c r="B15" s="98" t="s">
        <v>189</v>
      </c>
      <c r="C15" s="45" t="s">
        <v>78</v>
      </c>
      <c r="D15" s="62" t="s">
        <v>79</v>
      </c>
      <c r="E15" s="39" t="s">
        <v>47</v>
      </c>
      <c r="F15" s="16">
        <v>297600</v>
      </c>
      <c r="G15" s="76"/>
      <c r="H15" s="18"/>
      <c r="I15" s="19">
        <f>G15*(H15+1)</f>
        <v>0</v>
      </c>
      <c r="J15" s="112">
        <f>F15*G15</f>
        <v>0</v>
      </c>
      <c r="K15" s="19">
        <f>F15*I15</f>
        <v>0</v>
      </c>
      <c r="L15" s="85"/>
      <c r="M15" s="85"/>
      <c r="N15" s="85"/>
      <c r="O15" s="85"/>
      <c r="P15" s="86"/>
    </row>
    <row r="16" spans="1:19" s="4" customFormat="1" ht="14.25" customHeight="1" thickBot="1" x14ac:dyDescent="0.3">
      <c r="A16" s="8"/>
      <c r="B16" s="8"/>
      <c r="C16" s="9"/>
      <c r="D16" s="9"/>
      <c r="E16" s="11"/>
      <c r="F16" s="8"/>
      <c r="G16" s="8"/>
      <c r="H16" s="8"/>
      <c r="I16" s="8"/>
      <c r="J16" s="8"/>
      <c r="K16" s="8"/>
      <c r="L16" s="12"/>
      <c r="M16" s="12"/>
      <c r="N16" s="12"/>
      <c r="O16" s="12"/>
      <c r="P16" s="12"/>
    </row>
    <row r="17" spans="1:16" s="4" customFormat="1" ht="18.75" customHeight="1" x14ac:dyDescent="0.25">
      <c r="A17" s="178" t="s">
        <v>225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80"/>
    </row>
    <row r="18" spans="1:16" s="4" customFormat="1" ht="15.75" x14ac:dyDescent="0.25">
      <c r="A18" s="113" t="s">
        <v>49</v>
      </c>
      <c r="B18" s="114"/>
      <c r="C18" s="114"/>
      <c r="D18" s="114"/>
      <c r="E18" s="114"/>
      <c r="F18" s="114"/>
      <c r="G18" s="114"/>
      <c r="H18" s="114"/>
      <c r="I18" s="115"/>
      <c r="J18" s="170">
        <f>SUM(J12:J15)</f>
        <v>0</v>
      </c>
      <c r="K18" s="171"/>
    </row>
    <row r="19" spans="1:16" ht="15.75" x14ac:dyDescent="0.25">
      <c r="A19" s="116" t="s">
        <v>14</v>
      </c>
      <c r="B19" s="117"/>
      <c r="C19" s="117"/>
      <c r="D19" s="117"/>
      <c r="E19" s="117"/>
      <c r="F19" s="117"/>
      <c r="G19" s="117"/>
      <c r="H19" s="117"/>
      <c r="I19" s="118"/>
      <c r="J19" s="170">
        <f>J20-J18</f>
        <v>0</v>
      </c>
      <c r="K19" s="171"/>
      <c r="L19" s="4"/>
      <c r="M19" s="4"/>
      <c r="N19" s="4"/>
      <c r="O19" s="4"/>
      <c r="P19" s="4"/>
    </row>
    <row r="20" spans="1:16" ht="16.5" thickBot="1" x14ac:dyDescent="0.3">
      <c r="A20" s="119" t="s">
        <v>215</v>
      </c>
      <c r="B20" s="120"/>
      <c r="C20" s="120"/>
      <c r="D20" s="120"/>
      <c r="E20" s="120"/>
      <c r="F20" s="120"/>
      <c r="G20" s="120"/>
      <c r="H20" s="120"/>
      <c r="I20" s="121"/>
      <c r="J20" s="172">
        <f>SUM(K12:K15)</f>
        <v>0</v>
      </c>
      <c r="K20" s="173"/>
      <c r="L20" s="4"/>
      <c r="M20" s="4"/>
      <c r="N20" s="4"/>
      <c r="O20" s="4"/>
      <c r="P20" s="4"/>
    </row>
    <row r="21" spans="1:16" ht="24" customHeight="1" x14ac:dyDescent="0.25">
      <c r="A21" s="5"/>
      <c r="B21" s="5"/>
      <c r="C21" s="5"/>
      <c r="D21" s="5"/>
      <c r="E21" s="13"/>
      <c r="F21" s="13"/>
      <c r="G21" s="13"/>
      <c r="H21" s="13"/>
      <c r="I21" s="13"/>
      <c r="J21" s="13"/>
      <c r="K21" s="13"/>
      <c r="L21" s="4"/>
      <c r="M21" s="4"/>
      <c r="N21" s="4"/>
      <c r="O21" s="4"/>
      <c r="P21" s="4"/>
    </row>
    <row r="22" spans="1:16" ht="21.75" customHeight="1" x14ac:dyDescent="0.35">
      <c r="C22" s="71" t="s">
        <v>22</v>
      </c>
      <c r="D22" s="28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</row>
    <row r="23" spans="1:16" ht="19.149999999999999" customHeight="1" thickBot="1" x14ac:dyDescent="0.3">
      <c r="C23" s="29"/>
      <c r="D23" s="29"/>
      <c r="G23" s="52"/>
      <c r="H23" s="50"/>
      <c r="I23" s="51"/>
      <c r="J23" s="51"/>
      <c r="K23" s="51"/>
      <c r="L23" s="51"/>
      <c r="M23" s="51"/>
      <c r="N23" s="51"/>
      <c r="O23" s="51"/>
      <c r="P23" s="51"/>
    </row>
    <row r="24" spans="1:16" ht="47.45" customHeight="1" thickBot="1" x14ac:dyDescent="0.3">
      <c r="C24" s="240" t="s">
        <v>135</v>
      </c>
      <c r="D24" s="241"/>
      <c r="E24" s="242"/>
      <c r="F24" s="153" t="s">
        <v>117</v>
      </c>
      <c r="G24" s="154"/>
      <c r="H24" s="50"/>
      <c r="I24" s="51"/>
      <c r="J24" s="51"/>
      <c r="K24" s="51"/>
      <c r="L24" s="51"/>
      <c r="M24" s="51"/>
      <c r="N24" s="51"/>
      <c r="O24" s="51"/>
      <c r="P24" s="51"/>
    </row>
    <row r="25" spans="1:16" ht="45.75" customHeight="1" x14ac:dyDescent="0.25">
      <c r="C25" s="148" t="s">
        <v>69</v>
      </c>
      <c r="D25" s="243"/>
      <c r="E25" s="149"/>
      <c r="F25" s="188" t="s">
        <v>11</v>
      </c>
      <c r="G25" s="145"/>
      <c r="H25" s="50"/>
      <c r="I25" s="51"/>
      <c r="J25" s="51"/>
      <c r="K25" s="51"/>
      <c r="L25" s="51"/>
      <c r="M25" s="51"/>
      <c r="N25" s="51"/>
      <c r="O25" s="51"/>
      <c r="P25" s="51"/>
    </row>
    <row r="26" spans="1:16" ht="72.75" customHeight="1" x14ac:dyDescent="0.25">
      <c r="C26" s="176" t="s">
        <v>23</v>
      </c>
      <c r="D26" s="190"/>
      <c r="E26" s="177"/>
      <c r="F26" s="188" t="s">
        <v>11</v>
      </c>
      <c r="G26" s="145"/>
      <c r="H26" s="50"/>
      <c r="I26" s="51"/>
      <c r="J26" s="51"/>
      <c r="K26" s="51"/>
      <c r="L26" s="51"/>
      <c r="M26" s="51"/>
      <c r="N26" s="51"/>
      <c r="O26" s="51"/>
      <c r="P26" s="51"/>
    </row>
    <row r="27" spans="1:16" ht="24.95" customHeight="1" x14ac:dyDescent="0.25">
      <c r="C27" s="176" t="s">
        <v>21</v>
      </c>
      <c r="D27" s="190"/>
      <c r="E27" s="177"/>
      <c r="F27" s="188" t="s">
        <v>11</v>
      </c>
      <c r="G27" s="145"/>
      <c r="H27" s="50"/>
      <c r="I27" s="51"/>
      <c r="J27" s="51"/>
      <c r="K27" s="51"/>
      <c r="L27" s="51"/>
      <c r="M27" s="51"/>
      <c r="N27" s="51"/>
      <c r="O27" s="51"/>
      <c r="P27" s="51"/>
    </row>
    <row r="28" spans="1:16" ht="24.95" customHeight="1" x14ac:dyDescent="0.25">
      <c r="C28" s="176" t="s">
        <v>136</v>
      </c>
      <c r="D28" s="190"/>
      <c r="E28" s="177"/>
      <c r="F28" s="188" t="s">
        <v>11</v>
      </c>
      <c r="G28" s="145"/>
      <c r="H28" s="50"/>
      <c r="I28" s="51"/>
      <c r="J28" s="51"/>
      <c r="K28" s="51"/>
      <c r="L28" s="51"/>
      <c r="M28" s="51"/>
      <c r="N28" s="51"/>
      <c r="O28" s="51"/>
      <c r="P28" s="51"/>
    </row>
    <row r="29" spans="1:16" ht="24.95" customHeight="1" x14ac:dyDescent="0.25">
      <c r="C29" s="176" t="s">
        <v>137</v>
      </c>
      <c r="D29" s="190"/>
      <c r="E29" s="177"/>
      <c r="F29" s="188" t="s">
        <v>11</v>
      </c>
      <c r="G29" s="145"/>
      <c r="H29" s="50"/>
      <c r="I29" s="51"/>
      <c r="J29" s="51"/>
      <c r="K29" s="51"/>
      <c r="L29" s="51"/>
      <c r="M29" s="51"/>
      <c r="N29" s="51"/>
      <c r="O29" s="51"/>
      <c r="P29" s="51"/>
    </row>
    <row r="30" spans="1:16" ht="24.95" customHeight="1" x14ac:dyDescent="0.25">
      <c r="C30" s="176" t="s">
        <v>25</v>
      </c>
      <c r="D30" s="190"/>
      <c r="E30" s="177"/>
      <c r="F30" s="188" t="s">
        <v>11</v>
      </c>
      <c r="G30" s="145"/>
      <c r="H30" s="50"/>
      <c r="I30" s="51"/>
      <c r="J30" s="51"/>
      <c r="K30" s="51"/>
      <c r="L30" s="51"/>
      <c r="M30" s="51"/>
      <c r="N30" s="51"/>
      <c r="O30" s="51"/>
      <c r="P30" s="51"/>
    </row>
    <row r="31" spans="1:16" ht="24.95" customHeight="1" x14ac:dyDescent="0.25">
      <c r="C31" s="176" t="s">
        <v>138</v>
      </c>
      <c r="D31" s="190"/>
      <c r="E31" s="177"/>
      <c r="F31" s="188" t="s">
        <v>11</v>
      </c>
      <c r="G31" s="145"/>
      <c r="H31" s="50"/>
      <c r="I31" s="51"/>
      <c r="J31" s="51"/>
      <c r="K31" s="51"/>
      <c r="L31" s="51"/>
      <c r="M31" s="51"/>
      <c r="N31" s="51"/>
      <c r="O31" s="51"/>
      <c r="P31" s="51"/>
    </row>
    <row r="32" spans="1:16" ht="24.95" customHeight="1" thickBot="1" x14ac:dyDescent="0.3">
      <c r="C32" s="236" t="s">
        <v>27</v>
      </c>
      <c r="D32" s="237"/>
      <c r="E32" s="238"/>
      <c r="F32" s="244" t="s">
        <v>11</v>
      </c>
      <c r="G32" s="139"/>
      <c r="H32" s="50"/>
      <c r="I32" s="51"/>
      <c r="J32" s="51"/>
      <c r="K32" s="51"/>
      <c r="L32" s="51"/>
      <c r="M32" s="51"/>
      <c r="N32" s="51"/>
      <c r="O32" s="51"/>
      <c r="P32" s="51"/>
    </row>
    <row r="33" spans="3:16" ht="15.75" x14ac:dyDescent="0.25">
      <c r="C33" s="29"/>
      <c r="D33" s="29"/>
      <c r="E33" s="29"/>
      <c r="F33" s="29"/>
      <c r="G33" s="51"/>
      <c r="H33" s="50"/>
      <c r="I33" s="51"/>
      <c r="J33" s="51"/>
      <c r="K33" s="51"/>
      <c r="L33" s="51"/>
      <c r="M33" s="51"/>
      <c r="N33" s="51"/>
      <c r="O33" s="51"/>
      <c r="P33" s="51"/>
    </row>
    <row r="34" spans="3:16" ht="15.75" x14ac:dyDescent="0.25">
      <c r="C34" s="30"/>
      <c r="D34" s="30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</row>
  </sheetData>
  <sheetProtection formatCells="0" formatColumns="0" formatRows="0" insertColumns="0" insertRows="0"/>
  <sortState xmlns:xlrd2="http://schemas.microsoft.com/office/spreadsheetml/2017/richdata2" ref="B12:P15">
    <sortCondition ref="C12:C15"/>
  </sortState>
  <mergeCells count="32">
    <mergeCell ref="C32:E32"/>
    <mergeCell ref="F27:G27"/>
    <mergeCell ref="F28:G28"/>
    <mergeCell ref="F30:G30"/>
    <mergeCell ref="F32:G32"/>
    <mergeCell ref="C29:E29"/>
    <mergeCell ref="C31:E31"/>
    <mergeCell ref="F29:G29"/>
    <mergeCell ref="F31:G31"/>
    <mergeCell ref="C27:E27"/>
    <mergeCell ref="C28:E28"/>
    <mergeCell ref="C30:E30"/>
    <mergeCell ref="A17:K17"/>
    <mergeCell ref="C24:E24"/>
    <mergeCell ref="C25:E25"/>
    <mergeCell ref="C26:E26"/>
    <mergeCell ref="F24:G24"/>
    <mergeCell ref="F25:G25"/>
    <mergeCell ref="F26:G26"/>
    <mergeCell ref="J18:K18"/>
    <mergeCell ref="J19:K19"/>
    <mergeCell ref="J20:K20"/>
    <mergeCell ref="A7:P7"/>
    <mergeCell ref="A10:P10"/>
    <mergeCell ref="A2:P2"/>
    <mergeCell ref="A3:D3"/>
    <mergeCell ref="E3:P3"/>
    <mergeCell ref="A4:D4"/>
    <mergeCell ref="E4:P4"/>
    <mergeCell ref="A5:D5"/>
    <mergeCell ref="E5:P5"/>
    <mergeCell ref="A8:S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S38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7" style="2" customWidth="1"/>
    <col min="2" max="2" width="9" style="2" customWidth="1"/>
    <col min="3" max="3" width="30.7109375" style="2" customWidth="1"/>
    <col min="4" max="4" width="11.85546875" style="2" customWidth="1"/>
    <col min="5" max="5" width="22" style="2" customWidth="1"/>
    <col min="6" max="6" width="14.85546875" style="2" customWidth="1"/>
    <col min="7" max="7" width="10" style="2" customWidth="1"/>
    <col min="8" max="8" width="13" style="2" customWidth="1"/>
    <col min="9" max="9" width="25" style="2" customWidth="1"/>
    <col min="10" max="10" width="18.85546875" style="2" customWidth="1"/>
    <col min="11" max="11" width="18.28515625" style="2" customWidth="1"/>
    <col min="12" max="12" width="13.28515625" style="2" customWidth="1"/>
    <col min="13" max="13" width="16.8554687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226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1.5" customHeight="1" x14ac:dyDescent="0.2">
      <c r="A7" s="136" t="s">
        <v>237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D9" s="1"/>
    </row>
    <row r="10" spans="1:19" ht="17.25" customHeight="1" x14ac:dyDescent="0.3">
      <c r="A10" s="205" t="s">
        <v>227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98.25" customHeight="1" x14ac:dyDescent="0.25">
      <c r="A11" s="128" t="s">
        <v>7</v>
      </c>
      <c r="B11" s="129" t="s">
        <v>8</v>
      </c>
      <c r="C11" s="130" t="s">
        <v>98</v>
      </c>
      <c r="D11" s="107" t="s">
        <v>101</v>
      </c>
      <c r="E11" s="107" t="s">
        <v>108</v>
      </c>
      <c r="F11" s="107" t="s">
        <v>102</v>
      </c>
      <c r="G11" s="107" t="s">
        <v>103</v>
      </c>
      <c r="H11" s="108" t="s">
        <v>109</v>
      </c>
      <c r="I11" s="108" t="s">
        <v>216</v>
      </c>
      <c r="J11" s="108" t="s">
        <v>104</v>
      </c>
      <c r="K11" s="109" t="s">
        <v>105</v>
      </c>
      <c r="L11" s="107" t="s">
        <v>15</v>
      </c>
      <c r="M11" s="107" t="s">
        <v>106</v>
      </c>
      <c r="N11" s="107" t="s">
        <v>107</v>
      </c>
      <c r="O11" s="110" t="s">
        <v>50</v>
      </c>
    </row>
    <row r="12" spans="1:19" ht="35.1" customHeight="1" x14ac:dyDescent="0.25">
      <c r="A12" s="24" t="s">
        <v>1</v>
      </c>
      <c r="B12" s="46">
        <v>10323</v>
      </c>
      <c r="C12" s="43" t="s">
        <v>176</v>
      </c>
      <c r="D12" s="25" t="s">
        <v>91</v>
      </c>
      <c r="E12" s="31">
        <v>7600</v>
      </c>
      <c r="F12" s="75"/>
      <c r="G12" s="15"/>
      <c r="H12" s="6">
        <f>F12*(G12+1)</f>
        <v>0</v>
      </c>
      <c r="I12" s="111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46" t="s">
        <v>178</v>
      </c>
      <c r="C13" s="43" t="s">
        <v>130</v>
      </c>
      <c r="D13" s="25" t="s">
        <v>91</v>
      </c>
      <c r="E13" s="31">
        <v>7800</v>
      </c>
      <c r="F13" s="75"/>
      <c r="G13" s="15"/>
      <c r="H13" s="6">
        <f>F13*(G13+1)</f>
        <v>0</v>
      </c>
      <c r="I13" s="111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100" t="s">
        <v>177</v>
      </c>
      <c r="C14" s="45" t="s">
        <v>126</v>
      </c>
      <c r="D14" s="39" t="s">
        <v>91</v>
      </c>
      <c r="E14" s="16">
        <v>10800</v>
      </c>
      <c r="F14" s="76"/>
      <c r="G14" s="18"/>
      <c r="H14" s="19">
        <f>F14*(G14+1)</f>
        <v>0</v>
      </c>
      <c r="I14" s="112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78" t="s">
        <v>227</v>
      </c>
      <c r="B16" s="179"/>
      <c r="C16" s="179"/>
      <c r="D16" s="179"/>
      <c r="E16" s="179"/>
      <c r="F16" s="179"/>
      <c r="G16" s="179"/>
      <c r="H16" s="179"/>
      <c r="I16" s="179"/>
      <c r="J16" s="180"/>
    </row>
    <row r="17" spans="1:15" s="4" customFormat="1" ht="15.75" x14ac:dyDescent="0.25">
      <c r="A17" s="113" t="s">
        <v>49</v>
      </c>
      <c r="B17" s="114"/>
      <c r="C17" s="114"/>
      <c r="D17" s="114"/>
      <c r="E17" s="114"/>
      <c r="F17" s="114"/>
      <c r="G17" s="114"/>
      <c r="H17" s="115"/>
      <c r="I17" s="170">
        <f>SUM(I12:I14)</f>
        <v>0</v>
      </c>
      <c r="J17" s="171"/>
    </row>
    <row r="18" spans="1:15" ht="15.75" x14ac:dyDescent="0.25">
      <c r="A18" s="116" t="s">
        <v>14</v>
      </c>
      <c r="B18" s="117"/>
      <c r="C18" s="117"/>
      <c r="D18" s="117"/>
      <c r="E18" s="117"/>
      <c r="F18" s="117"/>
      <c r="G18" s="117"/>
      <c r="H18" s="118"/>
      <c r="I18" s="170">
        <f>I19-I17</f>
        <v>0</v>
      </c>
      <c r="J18" s="171"/>
      <c r="K18" s="4"/>
      <c r="L18" s="4"/>
      <c r="M18" s="4"/>
      <c r="N18" s="4"/>
      <c r="O18" s="4"/>
    </row>
    <row r="19" spans="1:15" ht="16.5" thickBot="1" x14ac:dyDescent="0.3">
      <c r="A19" s="119" t="s">
        <v>217</v>
      </c>
      <c r="B19" s="120"/>
      <c r="C19" s="120"/>
      <c r="D19" s="120"/>
      <c r="E19" s="120"/>
      <c r="F19" s="120"/>
      <c r="G19" s="120"/>
      <c r="H19" s="121"/>
      <c r="I19" s="172">
        <f>SUM(J12:J14)</f>
        <v>0</v>
      </c>
      <c r="J19" s="173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"/>
      <c r="L20" s="4"/>
      <c r="M20" s="4"/>
      <c r="N20" s="4"/>
      <c r="O20" s="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19.149999999999999" customHeight="1" thickBot="1" x14ac:dyDescent="0.3">
      <c r="C22" s="29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</row>
    <row r="23" spans="1:15" ht="36" customHeight="1" thickBot="1" x14ac:dyDescent="0.3">
      <c r="C23" s="240" t="s">
        <v>131</v>
      </c>
      <c r="D23" s="241"/>
      <c r="E23" s="242"/>
      <c r="F23" s="153" t="s">
        <v>117</v>
      </c>
      <c r="G23" s="154"/>
      <c r="H23" s="51"/>
      <c r="I23" s="51"/>
      <c r="J23" s="51"/>
      <c r="K23" s="51"/>
      <c r="L23" s="51"/>
      <c r="M23" s="51"/>
      <c r="N23" s="51"/>
      <c r="O23" s="51"/>
    </row>
    <row r="24" spans="1:15" ht="45.75" customHeight="1" x14ac:dyDescent="0.25">
      <c r="C24" s="192" t="s">
        <v>75</v>
      </c>
      <c r="D24" s="222"/>
      <c r="E24" s="223"/>
      <c r="F24" s="198" t="s">
        <v>11</v>
      </c>
      <c r="G24" s="142"/>
      <c r="H24" s="51"/>
      <c r="I24" s="51"/>
      <c r="J24" s="51"/>
      <c r="K24" s="51"/>
      <c r="L24" s="51"/>
      <c r="M24" s="51"/>
      <c r="N24" s="51"/>
      <c r="O24" s="51"/>
    </row>
    <row r="25" spans="1:15" ht="65.25" customHeight="1" x14ac:dyDescent="0.25">
      <c r="C25" s="176" t="s">
        <v>23</v>
      </c>
      <c r="D25" s="190"/>
      <c r="E25" s="191"/>
      <c r="F25" s="245" t="s">
        <v>11</v>
      </c>
      <c r="G25" s="246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176" t="s">
        <v>90</v>
      </c>
      <c r="D26" s="190"/>
      <c r="E26" s="191"/>
      <c r="F26" s="245" t="s">
        <v>11</v>
      </c>
      <c r="G26" s="246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76" t="s">
        <v>21</v>
      </c>
      <c r="D27" s="190"/>
      <c r="E27" s="191"/>
      <c r="F27" s="245" t="s">
        <v>11</v>
      </c>
      <c r="G27" s="246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76" t="s">
        <v>86</v>
      </c>
      <c r="D28" s="190"/>
      <c r="E28" s="191"/>
      <c r="F28" s="245" t="s">
        <v>11</v>
      </c>
      <c r="G28" s="246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76" t="s">
        <v>148</v>
      </c>
      <c r="D29" s="190"/>
      <c r="E29" s="191"/>
      <c r="F29" s="245" t="s">
        <v>11</v>
      </c>
      <c r="G29" s="246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76" t="s">
        <v>87</v>
      </c>
      <c r="D30" s="190"/>
      <c r="E30" s="191"/>
      <c r="F30" s="245" t="s">
        <v>11</v>
      </c>
      <c r="G30" s="246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99" t="s">
        <v>88</v>
      </c>
      <c r="D31" s="200"/>
      <c r="E31" s="201"/>
      <c r="F31" s="245" t="s">
        <v>11</v>
      </c>
      <c r="G31" s="246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x14ac:dyDescent="0.25">
      <c r="C32" s="176" t="s">
        <v>95</v>
      </c>
      <c r="D32" s="190"/>
      <c r="E32" s="191"/>
      <c r="F32" s="245" t="s">
        <v>11</v>
      </c>
      <c r="G32" s="246"/>
      <c r="H32" s="51"/>
      <c r="I32" s="51"/>
      <c r="J32" s="51"/>
      <c r="K32" s="51"/>
      <c r="L32" s="51"/>
      <c r="M32" s="51"/>
      <c r="N32" s="51"/>
      <c r="O32" s="51"/>
    </row>
    <row r="33" spans="3:15" ht="24.95" customHeight="1" x14ac:dyDescent="0.25">
      <c r="C33" s="250" t="s">
        <v>89</v>
      </c>
      <c r="D33" s="251"/>
      <c r="E33" s="251"/>
      <c r="F33" s="245" t="s">
        <v>11</v>
      </c>
      <c r="G33" s="246"/>
      <c r="H33" s="51"/>
      <c r="I33" s="51"/>
      <c r="J33" s="51"/>
      <c r="K33" s="51"/>
      <c r="L33" s="51"/>
      <c r="M33" s="51"/>
      <c r="N33" s="51"/>
      <c r="O33" s="51"/>
    </row>
    <row r="34" spans="3:15" ht="24.95" customHeight="1" x14ac:dyDescent="0.25">
      <c r="C34" s="176" t="s">
        <v>96</v>
      </c>
      <c r="D34" s="190"/>
      <c r="E34" s="191"/>
      <c r="F34" s="245" t="s">
        <v>11</v>
      </c>
      <c r="G34" s="246"/>
      <c r="H34" s="51"/>
      <c r="I34" s="51"/>
      <c r="J34" s="51"/>
      <c r="K34" s="51"/>
      <c r="L34" s="51"/>
      <c r="M34" s="51"/>
      <c r="N34" s="51"/>
      <c r="O34" s="51"/>
    </row>
    <row r="35" spans="3:15" ht="24.95" customHeight="1" x14ac:dyDescent="0.25">
      <c r="C35" s="176" t="s">
        <v>149</v>
      </c>
      <c r="D35" s="190"/>
      <c r="E35" s="191"/>
      <c r="F35" s="245" t="s">
        <v>11</v>
      </c>
      <c r="G35" s="246"/>
      <c r="H35" s="51"/>
      <c r="I35" s="51"/>
      <c r="J35" s="51"/>
      <c r="K35" s="51"/>
      <c r="L35" s="51"/>
      <c r="M35" s="51"/>
      <c r="N35" s="51"/>
      <c r="O35" s="51"/>
    </row>
    <row r="36" spans="3:15" ht="24.95" customHeight="1" x14ac:dyDescent="0.25">
      <c r="C36" s="176" t="s">
        <v>85</v>
      </c>
      <c r="D36" s="190"/>
      <c r="E36" s="191"/>
      <c r="F36" s="245" t="s">
        <v>11</v>
      </c>
      <c r="G36" s="246"/>
      <c r="H36" s="51"/>
      <c r="I36" s="51"/>
      <c r="J36" s="51"/>
      <c r="K36" s="51"/>
      <c r="L36" s="51"/>
      <c r="M36" s="51"/>
      <c r="N36" s="51"/>
      <c r="O36" s="51"/>
    </row>
    <row r="37" spans="3:15" ht="24.95" customHeight="1" thickBot="1" x14ac:dyDescent="0.3">
      <c r="C37" s="247" t="s">
        <v>132</v>
      </c>
      <c r="D37" s="248"/>
      <c r="E37" s="249"/>
      <c r="F37" s="212" t="s">
        <v>11</v>
      </c>
      <c r="G37" s="213"/>
      <c r="H37" s="51"/>
      <c r="I37" s="51"/>
      <c r="J37" s="51"/>
      <c r="K37" s="51"/>
      <c r="L37" s="51"/>
      <c r="M37" s="51"/>
      <c r="N37" s="51"/>
      <c r="O37" s="51"/>
    </row>
    <row r="38" spans="3:15" ht="15.75" x14ac:dyDescent="0.25">
      <c r="C38" s="30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</sheetData>
  <sheetProtection formatCells="0" formatColumns="0" formatRows="0" insertColumns="0" insertRows="0"/>
  <mergeCells count="44">
    <mergeCell ref="C24:E24"/>
    <mergeCell ref="C25:E25"/>
    <mergeCell ref="C28:E28"/>
    <mergeCell ref="C29:E29"/>
    <mergeCell ref="C30:E30"/>
    <mergeCell ref="C26:E26"/>
    <mergeCell ref="C31:E31"/>
    <mergeCell ref="C37:E37"/>
    <mergeCell ref="F37:G37"/>
    <mergeCell ref="F33:G33"/>
    <mergeCell ref="F36:G36"/>
    <mergeCell ref="C36:E36"/>
    <mergeCell ref="C32:E32"/>
    <mergeCell ref="C33:E33"/>
    <mergeCell ref="C34:E34"/>
    <mergeCell ref="F32:G32"/>
    <mergeCell ref="F23:G23"/>
    <mergeCell ref="A7:O7"/>
    <mergeCell ref="A10:O10"/>
    <mergeCell ref="A2:O2"/>
    <mergeCell ref="A3:C3"/>
    <mergeCell ref="D3:O3"/>
    <mergeCell ref="A4:C4"/>
    <mergeCell ref="D4:O4"/>
    <mergeCell ref="A5:C5"/>
    <mergeCell ref="D5:O5"/>
    <mergeCell ref="A8:S8"/>
    <mergeCell ref="C23:E23"/>
    <mergeCell ref="F24:G24"/>
    <mergeCell ref="A16:J16"/>
    <mergeCell ref="F25:G25"/>
    <mergeCell ref="C27:E27"/>
    <mergeCell ref="C35:E35"/>
    <mergeCell ref="I17:J17"/>
    <mergeCell ref="I18:J18"/>
    <mergeCell ref="I19:J19"/>
    <mergeCell ref="F34:G34"/>
    <mergeCell ref="F35:G35"/>
    <mergeCell ref="F31:G31"/>
    <mergeCell ref="F26:G26"/>
    <mergeCell ref="F27:G27"/>
    <mergeCell ref="F28:G28"/>
    <mergeCell ref="F29:G29"/>
    <mergeCell ref="F30:G30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S32"/>
  <sheetViews>
    <sheetView showGridLines="0" topLeftCell="A4" zoomScaleNormal="100" workbookViewId="0">
      <selection activeCell="F24" sqref="F24:G24"/>
    </sheetView>
  </sheetViews>
  <sheetFormatPr defaultColWidth="9.140625" defaultRowHeight="15" x14ac:dyDescent="0.25"/>
  <cols>
    <col min="1" max="1" width="4.42578125" style="2" customWidth="1"/>
    <col min="2" max="2" width="11.28515625" style="2" customWidth="1"/>
    <col min="3" max="3" width="32.28515625" style="2" customWidth="1"/>
    <col min="4" max="4" width="12.7109375" style="2" customWidth="1"/>
    <col min="5" max="5" width="19.140625" style="2" customWidth="1"/>
    <col min="6" max="6" width="14.85546875" style="2" customWidth="1"/>
    <col min="7" max="7" width="12.7109375" style="2" customWidth="1"/>
    <col min="8" max="8" width="13" style="2" customWidth="1"/>
    <col min="9" max="9" width="23.7109375" style="2" customWidth="1"/>
    <col min="10" max="10" width="16.28515625" style="2" customWidth="1"/>
    <col min="11" max="11" width="12" style="2" customWidth="1"/>
    <col min="12" max="12" width="11" style="2" customWidth="1"/>
    <col min="13" max="13" width="22.5703125" style="3" customWidth="1"/>
    <col min="14" max="15" width="13.42578125" style="3" customWidth="1"/>
    <col min="16" max="16" width="11.42578125" style="2" customWidth="1"/>
    <col min="17" max="16384" width="9.140625" style="2"/>
  </cols>
  <sheetData>
    <row r="1" spans="1:19" ht="15.75" thickBot="1" x14ac:dyDescent="0.3">
      <c r="O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9"/>
    </row>
    <row r="3" spans="1:19" s="20" customFormat="1" ht="31.15" customHeight="1" x14ac:dyDescent="0.2">
      <c r="A3" s="164" t="s">
        <v>9</v>
      </c>
      <c r="B3" s="165"/>
      <c r="C3" s="165"/>
      <c r="D3" s="160" t="s">
        <v>214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1"/>
    </row>
    <row r="4" spans="1:19" s="20" customFormat="1" ht="31.15" customHeight="1" x14ac:dyDescent="0.2">
      <c r="A4" s="164" t="s">
        <v>13</v>
      </c>
      <c r="B4" s="165"/>
      <c r="C4" s="165"/>
      <c r="D4" s="160" t="s">
        <v>228</v>
      </c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1"/>
    </row>
    <row r="5" spans="1:19" s="20" customFormat="1" ht="27" customHeight="1" thickBot="1" x14ac:dyDescent="0.25">
      <c r="A5" s="167" t="s">
        <v>10</v>
      </c>
      <c r="B5" s="168"/>
      <c r="C5" s="168"/>
      <c r="D5" s="162" t="s">
        <v>11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3"/>
    </row>
    <row r="6" spans="1:19" s="20" customFormat="1" ht="15.75" x14ac:dyDescent="0.2">
      <c r="A6" s="21"/>
      <c r="B6" s="21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9" s="20" customFormat="1" ht="30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D9" s="1"/>
    </row>
    <row r="10" spans="1:19" ht="17.25" customHeight="1" x14ac:dyDescent="0.3">
      <c r="A10" s="205" t="s">
        <v>229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9" ht="79.5" customHeight="1" x14ac:dyDescent="0.25">
      <c r="A11" s="122" t="s">
        <v>7</v>
      </c>
      <c r="B11" s="123" t="s">
        <v>8</v>
      </c>
      <c r="C11" s="124" t="s">
        <v>112</v>
      </c>
      <c r="D11" s="106" t="s">
        <v>101</v>
      </c>
      <c r="E11" s="107" t="s">
        <v>108</v>
      </c>
      <c r="F11" s="107" t="s">
        <v>102</v>
      </c>
      <c r="G11" s="107" t="s">
        <v>103</v>
      </c>
      <c r="H11" s="108" t="s">
        <v>109</v>
      </c>
      <c r="I11" s="108" t="s">
        <v>216</v>
      </c>
      <c r="J11" s="108" t="s">
        <v>104</v>
      </c>
      <c r="K11" s="109" t="s">
        <v>105</v>
      </c>
      <c r="L11" s="107" t="s">
        <v>15</v>
      </c>
      <c r="M11" s="107" t="s">
        <v>106</v>
      </c>
      <c r="N11" s="107" t="s">
        <v>107</v>
      </c>
      <c r="O11" s="110" t="s">
        <v>50</v>
      </c>
    </row>
    <row r="12" spans="1:19" ht="35.1" customHeight="1" x14ac:dyDescent="0.25">
      <c r="A12" s="24" t="s">
        <v>1</v>
      </c>
      <c r="B12" s="44" t="s">
        <v>179</v>
      </c>
      <c r="C12" s="80" t="s">
        <v>152</v>
      </c>
      <c r="D12" s="25" t="s">
        <v>91</v>
      </c>
      <c r="E12" s="31">
        <v>2400</v>
      </c>
      <c r="F12" s="75"/>
      <c r="G12" s="15"/>
      <c r="H12" s="6">
        <f>F12*(G12+1)</f>
        <v>0</v>
      </c>
      <c r="I12" s="111">
        <f>E12*F12</f>
        <v>0</v>
      </c>
      <c r="J12" s="6">
        <f>E12*H12</f>
        <v>0</v>
      </c>
      <c r="K12" s="14"/>
      <c r="L12" s="14"/>
      <c r="M12" s="14"/>
      <c r="N12" s="14"/>
      <c r="O12" s="66"/>
    </row>
    <row r="13" spans="1:19" ht="35.1" customHeight="1" x14ac:dyDescent="0.25">
      <c r="A13" s="24" t="s">
        <v>2</v>
      </c>
      <c r="B13" s="77" t="s">
        <v>180</v>
      </c>
      <c r="C13" s="78" t="s">
        <v>150</v>
      </c>
      <c r="D13" s="79" t="s">
        <v>91</v>
      </c>
      <c r="E13" s="31">
        <v>3100</v>
      </c>
      <c r="F13" s="75"/>
      <c r="G13" s="15"/>
      <c r="H13" s="6">
        <f>F13*(G13+1)</f>
        <v>0</v>
      </c>
      <c r="I13" s="111">
        <f>E13*F13</f>
        <v>0</v>
      </c>
      <c r="J13" s="6">
        <f>E13*H13</f>
        <v>0</v>
      </c>
      <c r="K13" s="14"/>
      <c r="L13" s="14"/>
      <c r="M13" s="14"/>
      <c r="N13" s="14"/>
      <c r="O13" s="66"/>
    </row>
    <row r="14" spans="1:19" ht="35.1" customHeight="1" thickBot="1" x14ac:dyDescent="0.3">
      <c r="A14" s="27" t="s">
        <v>3</v>
      </c>
      <c r="B14" s="47" t="s">
        <v>181</v>
      </c>
      <c r="C14" s="45" t="s">
        <v>151</v>
      </c>
      <c r="D14" s="39" t="s">
        <v>91</v>
      </c>
      <c r="E14" s="16">
        <v>3340</v>
      </c>
      <c r="F14" s="76"/>
      <c r="G14" s="18"/>
      <c r="H14" s="19">
        <f>F14*(G14+1)</f>
        <v>0</v>
      </c>
      <c r="I14" s="112">
        <f>E14*F14</f>
        <v>0</v>
      </c>
      <c r="J14" s="19">
        <f>E14*H14</f>
        <v>0</v>
      </c>
      <c r="K14" s="17"/>
      <c r="L14" s="17"/>
      <c r="M14" s="17"/>
      <c r="N14" s="17"/>
      <c r="O14" s="67"/>
    </row>
    <row r="15" spans="1:19" s="4" customFormat="1" ht="14.25" customHeight="1" thickBot="1" x14ac:dyDescent="0.3">
      <c r="A15" s="8"/>
      <c r="B15" s="8"/>
      <c r="C15" s="9"/>
      <c r="D15" s="11"/>
      <c r="E15" s="8"/>
      <c r="F15" s="8"/>
      <c r="G15" s="8"/>
      <c r="H15" s="8"/>
      <c r="I15" s="8"/>
      <c r="J15" s="8"/>
      <c r="K15" s="12"/>
      <c r="L15" s="12"/>
      <c r="M15" s="12"/>
      <c r="N15" s="12"/>
      <c r="O15" s="12"/>
    </row>
    <row r="16" spans="1:19" s="4" customFormat="1" ht="18.75" customHeight="1" x14ac:dyDescent="0.25">
      <c r="A16" s="178" t="s">
        <v>234</v>
      </c>
      <c r="B16" s="179"/>
      <c r="C16" s="179"/>
      <c r="D16" s="179"/>
      <c r="E16" s="179"/>
      <c r="F16" s="179"/>
      <c r="G16" s="179"/>
      <c r="H16" s="179"/>
      <c r="I16" s="179"/>
      <c r="J16" s="180"/>
    </row>
    <row r="17" spans="1:15" s="4" customFormat="1" ht="15.75" x14ac:dyDescent="0.25">
      <c r="A17" s="113" t="s">
        <v>49</v>
      </c>
      <c r="B17" s="114"/>
      <c r="C17" s="114"/>
      <c r="D17" s="114"/>
      <c r="E17" s="114"/>
      <c r="F17" s="114"/>
      <c r="G17" s="114"/>
      <c r="H17" s="115"/>
      <c r="I17" s="170">
        <f>SUM(I12:I14)</f>
        <v>0</v>
      </c>
      <c r="J17" s="171"/>
    </row>
    <row r="18" spans="1:15" ht="15.75" x14ac:dyDescent="0.25">
      <c r="A18" s="116" t="s">
        <v>14</v>
      </c>
      <c r="B18" s="117"/>
      <c r="C18" s="117"/>
      <c r="D18" s="117"/>
      <c r="E18" s="117"/>
      <c r="F18" s="117"/>
      <c r="G18" s="117"/>
      <c r="H18" s="118"/>
      <c r="I18" s="170">
        <f>I19-I17</f>
        <v>0</v>
      </c>
      <c r="J18" s="171"/>
      <c r="K18" s="4"/>
      <c r="L18" s="4"/>
      <c r="M18" s="4"/>
      <c r="N18" s="4"/>
      <c r="O18" s="4"/>
    </row>
    <row r="19" spans="1:15" ht="16.5" thickBot="1" x14ac:dyDescent="0.3">
      <c r="A19" s="119" t="s">
        <v>215</v>
      </c>
      <c r="B19" s="120"/>
      <c r="C19" s="120"/>
      <c r="D19" s="120"/>
      <c r="E19" s="120"/>
      <c r="F19" s="120"/>
      <c r="G19" s="120"/>
      <c r="H19" s="121"/>
      <c r="I19" s="172">
        <f>SUM(J12:J14)</f>
        <v>0</v>
      </c>
      <c r="J19" s="173"/>
      <c r="K19" s="4"/>
      <c r="L19" s="4"/>
      <c r="M19" s="4"/>
      <c r="N19" s="4"/>
      <c r="O19" s="4"/>
    </row>
    <row r="20" spans="1:15" ht="24" customHeight="1" x14ac:dyDescent="0.25">
      <c r="A20" s="5"/>
      <c r="B20" s="5"/>
      <c r="C20" s="5"/>
      <c r="D20" s="13"/>
      <c r="E20" s="13"/>
      <c r="F20" s="13"/>
      <c r="G20" s="13"/>
      <c r="H20" s="13"/>
      <c r="I20" s="13"/>
      <c r="J20" s="13"/>
      <c r="K20" s="49"/>
      <c r="L20" s="49"/>
      <c r="M20" s="49"/>
      <c r="N20" s="64"/>
      <c r="O20" s="64"/>
    </row>
    <row r="21" spans="1:15" ht="21.75" customHeight="1" x14ac:dyDescent="0.25">
      <c r="C21" s="71" t="s">
        <v>22</v>
      </c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</row>
    <row r="22" spans="1:15" ht="21.75" customHeight="1" thickBot="1" x14ac:dyDescent="0.3">
      <c r="C22" s="71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</row>
    <row r="23" spans="1:15" ht="43.15" customHeight="1" thickBot="1" x14ac:dyDescent="0.3">
      <c r="C23" s="155" t="s">
        <v>121</v>
      </c>
      <c r="D23" s="189"/>
      <c r="E23" s="156"/>
      <c r="F23" s="153" t="s">
        <v>117</v>
      </c>
      <c r="G23" s="154"/>
      <c r="H23" s="51"/>
      <c r="I23" s="51"/>
      <c r="J23" s="51"/>
      <c r="K23" s="51"/>
      <c r="L23" s="51"/>
      <c r="M23" s="51"/>
      <c r="N23" s="51"/>
      <c r="O23" s="51"/>
    </row>
    <row r="24" spans="1:15" ht="53.25" customHeight="1" x14ac:dyDescent="0.25">
      <c r="C24" s="192" t="s">
        <v>69</v>
      </c>
      <c r="D24" s="222"/>
      <c r="E24" s="223"/>
      <c r="F24" s="198" t="s">
        <v>11</v>
      </c>
      <c r="G24" s="142"/>
      <c r="H24" s="51"/>
      <c r="I24" s="51"/>
      <c r="J24" s="51"/>
      <c r="K24" s="51"/>
      <c r="L24" s="51"/>
      <c r="M24" s="51"/>
      <c r="N24" s="51"/>
      <c r="O24" s="51"/>
    </row>
    <row r="25" spans="1:15" ht="66" customHeight="1" x14ac:dyDescent="0.25">
      <c r="C25" s="150" t="s">
        <v>23</v>
      </c>
      <c r="D25" s="224"/>
      <c r="E25" s="225"/>
      <c r="F25" s="188" t="s">
        <v>11</v>
      </c>
      <c r="G25" s="145"/>
      <c r="H25" s="51"/>
      <c r="I25" s="51"/>
      <c r="J25" s="51"/>
      <c r="K25" s="51"/>
      <c r="L25" s="51"/>
      <c r="M25" s="51"/>
      <c r="N25" s="51"/>
      <c r="O25" s="51"/>
    </row>
    <row r="26" spans="1:15" ht="24.95" customHeight="1" x14ac:dyDescent="0.25">
      <c r="C26" s="252" t="s">
        <v>21</v>
      </c>
      <c r="D26" s="253"/>
      <c r="E26" s="254"/>
      <c r="F26" s="188" t="s">
        <v>11</v>
      </c>
      <c r="G26" s="145"/>
      <c r="H26" s="51"/>
      <c r="I26" s="51"/>
      <c r="J26" s="51"/>
      <c r="K26" s="51"/>
      <c r="L26" s="51"/>
      <c r="M26" s="51"/>
      <c r="N26" s="51"/>
      <c r="O26" s="51"/>
    </row>
    <row r="27" spans="1:15" ht="24.95" customHeight="1" x14ac:dyDescent="0.25">
      <c r="C27" s="150" t="s">
        <v>92</v>
      </c>
      <c r="D27" s="224"/>
      <c r="E27" s="225"/>
      <c r="F27" s="188" t="s">
        <v>11</v>
      </c>
      <c r="G27" s="145"/>
      <c r="H27" s="51"/>
      <c r="I27" s="51"/>
      <c r="J27" s="51"/>
      <c r="K27" s="51"/>
      <c r="L27" s="51"/>
      <c r="M27" s="51"/>
      <c r="N27" s="51"/>
      <c r="O27" s="51"/>
    </row>
    <row r="28" spans="1:15" ht="24.95" customHeight="1" x14ac:dyDescent="0.25">
      <c r="C28" s="150" t="s">
        <v>25</v>
      </c>
      <c r="D28" s="224"/>
      <c r="E28" s="225"/>
      <c r="F28" s="188" t="s">
        <v>11</v>
      </c>
      <c r="G28" s="145"/>
      <c r="H28" s="51"/>
      <c r="I28" s="51"/>
      <c r="J28" s="51"/>
      <c r="K28" s="51"/>
      <c r="L28" s="51"/>
      <c r="M28" s="51"/>
      <c r="N28" s="51"/>
      <c r="O28" s="51"/>
    </row>
    <row r="29" spans="1:15" ht="24.95" customHeight="1" x14ac:dyDescent="0.25">
      <c r="C29" s="150" t="s">
        <v>122</v>
      </c>
      <c r="D29" s="224"/>
      <c r="E29" s="225"/>
      <c r="F29" s="188" t="s">
        <v>11</v>
      </c>
      <c r="G29" s="145"/>
      <c r="H29" s="51"/>
      <c r="I29" s="51"/>
      <c r="J29" s="51"/>
      <c r="K29" s="51"/>
      <c r="L29" s="51"/>
      <c r="M29" s="51"/>
      <c r="N29" s="51"/>
      <c r="O29" s="51"/>
    </row>
    <row r="30" spans="1:15" ht="24.95" customHeight="1" x14ac:dyDescent="0.25">
      <c r="C30" s="150" t="s">
        <v>153</v>
      </c>
      <c r="D30" s="224"/>
      <c r="E30" s="225"/>
      <c r="F30" s="188" t="s">
        <v>11</v>
      </c>
      <c r="G30" s="145"/>
      <c r="H30" s="51"/>
      <c r="I30" s="51"/>
      <c r="J30" s="51"/>
      <c r="K30" s="51"/>
      <c r="L30" s="51"/>
      <c r="M30" s="51"/>
      <c r="N30" s="51"/>
      <c r="O30" s="51"/>
    </row>
    <row r="31" spans="1:15" ht="24.95" customHeight="1" x14ac:dyDescent="0.25">
      <c r="C31" s="150" t="s">
        <v>87</v>
      </c>
      <c r="D31" s="224"/>
      <c r="E31" s="225"/>
      <c r="F31" s="188" t="s">
        <v>11</v>
      </c>
      <c r="G31" s="145"/>
      <c r="H31" s="51"/>
      <c r="I31" s="51"/>
      <c r="J31" s="51"/>
      <c r="K31" s="51"/>
      <c r="L31" s="51"/>
      <c r="M31" s="51"/>
      <c r="N31" s="51"/>
      <c r="O31" s="51"/>
    </row>
    <row r="32" spans="1:15" ht="24.95" customHeight="1" thickBot="1" x14ac:dyDescent="0.3">
      <c r="C32" s="255" t="s">
        <v>97</v>
      </c>
      <c r="D32" s="256"/>
      <c r="E32" s="257"/>
      <c r="F32" s="212" t="s">
        <v>11</v>
      </c>
      <c r="G32" s="213"/>
    </row>
  </sheetData>
  <sheetProtection formatCells="0" formatColumns="0" formatRows="0" insertColumns="0" insertRows="0"/>
  <mergeCells count="34">
    <mergeCell ref="C27:E27"/>
    <mergeCell ref="C28:E28"/>
    <mergeCell ref="C31:E31"/>
    <mergeCell ref="C32:E32"/>
    <mergeCell ref="F31:G31"/>
    <mergeCell ref="F32:G32"/>
    <mergeCell ref="F27:G27"/>
    <mergeCell ref="F28:G28"/>
    <mergeCell ref="F29:G29"/>
    <mergeCell ref="F30:G30"/>
    <mergeCell ref="C29:E29"/>
    <mergeCell ref="C30:E30"/>
    <mergeCell ref="F24:G24"/>
    <mergeCell ref="F25:G25"/>
    <mergeCell ref="F26:G26"/>
    <mergeCell ref="C24:E24"/>
    <mergeCell ref="C25:E25"/>
    <mergeCell ref="C26:E26"/>
    <mergeCell ref="A5:C5"/>
    <mergeCell ref="D5:O5"/>
    <mergeCell ref="A8:S8"/>
    <mergeCell ref="C23:E23"/>
    <mergeCell ref="F23:G23"/>
    <mergeCell ref="I17:J17"/>
    <mergeCell ref="I19:J19"/>
    <mergeCell ref="I18:J18"/>
    <mergeCell ref="A16:J16"/>
    <mergeCell ref="A7:O7"/>
    <mergeCell ref="A10:O10"/>
    <mergeCell ref="A2:O2"/>
    <mergeCell ref="A3:C3"/>
    <mergeCell ref="D3:O3"/>
    <mergeCell ref="A4:C4"/>
    <mergeCell ref="D4:O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4" fitToHeight="0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S33"/>
  <sheetViews>
    <sheetView showGridLines="0" topLeftCell="A4" zoomScaleNormal="100" workbookViewId="0">
      <selection activeCell="F22" sqref="F22:G22"/>
    </sheetView>
  </sheetViews>
  <sheetFormatPr defaultColWidth="9.140625" defaultRowHeight="15" x14ac:dyDescent="0.25"/>
  <cols>
    <col min="1" max="1" width="4.42578125" style="2" customWidth="1"/>
    <col min="2" max="2" width="6.5703125" style="2" customWidth="1"/>
    <col min="3" max="3" width="25" style="2" customWidth="1"/>
    <col min="4" max="4" width="12.5703125" style="2" customWidth="1"/>
    <col min="5" max="5" width="14.140625" style="2" customWidth="1"/>
    <col min="6" max="6" width="11.5703125" style="2" customWidth="1"/>
    <col min="7" max="7" width="14" style="2" customWidth="1"/>
    <col min="8" max="8" width="14.85546875" style="2" customWidth="1"/>
    <col min="9" max="9" width="12.7109375" style="2" customWidth="1"/>
    <col min="10" max="10" width="13" style="2" customWidth="1"/>
    <col min="11" max="11" width="19.140625" style="2" customWidth="1"/>
    <col min="12" max="12" width="17" style="2" customWidth="1"/>
    <col min="13" max="13" width="18" style="2" customWidth="1"/>
    <col min="14" max="14" width="12.42578125" style="2" customWidth="1"/>
    <col min="15" max="15" width="17.7109375" style="3" customWidth="1"/>
    <col min="16" max="17" width="13.42578125" style="3" customWidth="1"/>
    <col min="18" max="18" width="11.42578125" style="2" customWidth="1"/>
    <col min="19" max="16384" width="9.140625" style="2"/>
  </cols>
  <sheetData>
    <row r="1" spans="1:19" ht="15.75" thickBot="1" x14ac:dyDescent="0.3">
      <c r="Q1" s="3" t="s">
        <v>12</v>
      </c>
    </row>
    <row r="2" spans="1:19" s="20" customFormat="1" ht="21.6" customHeight="1" x14ac:dyDescent="0.2">
      <c r="A2" s="157" t="s">
        <v>170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9"/>
    </row>
    <row r="3" spans="1:19" s="20" customFormat="1" ht="31.15" customHeight="1" x14ac:dyDescent="0.2">
      <c r="A3" s="164" t="s">
        <v>9</v>
      </c>
      <c r="B3" s="165"/>
      <c r="C3" s="165"/>
      <c r="D3" s="165"/>
      <c r="E3" s="160" t="s">
        <v>214</v>
      </c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1"/>
    </row>
    <row r="4" spans="1:19" s="20" customFormat="1" ht="31.15" customHeight="1" x14ac:dyDescent="0.2">
      <c r="A4" s="164" t="s">
        <v>13</v>
      </c>
      <c r="B4" s="165"/>
      <c r="C4" s="165"/>
      <c r="D4" s="165"/>
      <c r="E4" s="160" t="s">
        <v>230</v>
      </c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1"/>
    </row>
    <row r="5" spans="1:19" s="20" customFormat="1" ht="27" customHeight="1" thickBot="1" x14ac:dyDescent="0.25">
      <c r="A5" s="167" t="s">
        <v>10</v>
      </c>
      <c r="B5" s="168"/>
      <c r="C5" s="168"/>
      <c r="D5" s="168"/>
      <c r="E5" s="162" t="s">
        <v>11</v>
      </c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3"/>
    </row>
    <row r="6" spans="1:19" s="20" customFormat="1" ht="15.75" x14ac:dyDescent="0.2">
      <c r="A6" s="21"/>
      <c r="B6" s="21"/>
      <c r="C6" s="21"/>
      <c r="D6" s="21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9" s="20" customFormat="1" ht="30" customHeight="1" x14ac:dyDescent="0.2">
      <c r="A7" s="136" t="s">
        <v>236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</row>
    <row r="8" spans="1:19" s="20" customFormat="1" ht="43.5" customHeight="1" x14ac:dyDescent="0.2">
      <c r="A8" s="136" t="s">
        <v>145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</row>
    <row r="9" spans="1:19" ht="17.25" customHeight="1" thickBot="1" x14ac:dyDescent="0.3">
      <c r="F9" s="1"/>
    </row>
    <row r="10" spans="1:19" ht="17.25" customHeight="1" x14ac:dyDescent="0.3">
      <c r="A10" s="205" t="s">
        <v>230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  <c r="Q10" s="207"/>
    </row>
    <row r="11" spans="1:19" ht="108" customHeight="1" x14ac:dyDescent="0.25">
      <c r="A11" s="122" t="s">
        <v>7</v>
      </c>
      <c r="B11" s="123" t="s">
        <v>8</v>
      </c>
      <c r="C11" s="258" t="s">
        <v>98</v>
      </c>
      <c r="D11" s="259"/>
      <c r="E11" s="260"/>
      <c r="F11" s="106" t="s">
        <v>101</v>
      </c>
      <c r="G11" s="107" t="s">
        <v>108</v>
      </c>
      <c r="H11" s="107" t="s">
        <v>102</v>
      </c>
      <c r="I11" s="107" t="s">
        <v>103</v>
      </c>
      <c r="J11" s="108" t="s">
        <v>109</v>
      </c>
      <c r="K11" s="108" t="s">
        <v>216</v>
      </c>
      <c r="L11" s="108" t="s">
        <v>104</v>
      </c>
      <c r="M11" s="109" t="s">
        <v>105</v>
      </c>
      <c r="N11" s="107" t="s">
        <v>15</v>
      </c>
      <c r="O11" s="107" t="s">
        <v>106</v>
      </c>
      <c r="P11" s="107" t="s">
        <v>107</v>
      </c>
      <c r="Q11" s="110" t="s">
        <v>50</v>
      </c>
    </row>
    <row r="12" spans="1:19" ht="35.1" customHeight="1" thickBot="1" x14ac:dyDescent="0.3">
      <c r="A12" s="27" t="s">
        <v>1</v>
      </c>
      <c r="B12" s="47">
        <v>10481</v>
      </c>
      <c r="C12" s="261" t="s">
        <v>126</v>
      </c>
      <c r="D12" s="262"/>
      <c r="E12" s="263"/>
      <c r="F12" s="39" t="s">
        <v>0</v>
      </c>
      <c r="G12" s="16">
        <v>2000</v>
      </c>
      <c r="H12" s="76"/>
      <c r="I12" s="82">
        <v>0.21</v>
      </c>
      <c r="J12" s="19">
        <f>H12*(I12+1)</f>
        <v>0</v>
      </c>
      <c r="K12" s="112">
        <f>G12*H12</f>
        <v>0</v>
      </c>
      <c r="L12" s="19">
        <f>G12*J12</f>
        <v>0</v>
      </c>
      <c r="M12" s="85"/>
      <c r="N12" s="85"/>
      <c r="O12" s="85"/>
      <c r="P12" s="85"/>
      <c r="Q12" s="86"/>
    </row>
    <row r="13" spans="1:19" s="4" customFormat="1" ht="14.25" customHeight="1" thickBot="1" x14ac:dyDescent="0.3">
      <c r="A13" s="8"/>
      <c r="B13" s="8"/>
      <c r="C13" s="9"/>
      <c r="D13" s="9"/>
      <c r="E13" s="10"/>
      <c r="F13" s="11"/>
      <c r="G13" s="8"/>
      <c r="H13" s="8"/>
      <c r="I13" s="8"/>
      <c r="J13" s="8"/>
      <c r="K13" s="8"/>
      <c r="L13" s="8"/>
      <c r="M13" s="12"/>
      <c r="N13" s="12"/>
      <c r="O13" s="12"/>
      <c r="P13" s="12"/>
      <c r="Q13" s="12"/>
    </row>
    <row r="14" spans="1:19" s="4" customFormat="1" ht="18.75" customHeight="1" x14ac:dyDescent="0.25">
      <c r="A14" s="178" t="s">
        <v>230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80"/>
    </row>
    <row r="15" spans="1:19" s="4" customFormat="1" ht="15.75" x14ac:dyDescent="0.25">
      <c r="A15" s="113" t="s">
        <v>49</v>
      </c>
      <c r="B15" s="114"/>
      <c r="C15" s="114"/>
      <c r="D15" s="114"/>
      <c r="E15" s="114"/>
      <c r="F15" s="114"/>
      <c r="G15" s="114"/>
      <c r="H15" s="114"/>
      <c r="I15" s="114"/>
      <c r="J15" s="115"/>
      <c r="K15" s="170">
        <f>SUM(K12:K12)</f>
        <v>0</v>
      </c>
      <c r="L15" s="171"/>
    </row>
    <row r="16" spans="1:19" ht="15.75" x14ac:dyDescent="0.25">
      <c r="A16" s="116" t="s">
        <v>14</v>
      </c>
      <c r="B16" s="117"/>
      <c r="C16" s="117"/>
      <c r="D16" s="117"/>
      <c r="E16" s="117"/>
      <c r="F16" s="117"/>
      <c r="G16" s="117"/>
      <c r="H16" s="117"/>
      <c r="I16" s="117"/>
      <c r="J16" s="118"/>
      <c r="K16" s="170">
        <f>K17-K15</f>
        <v>0</v>
      </c>
      <c r="L16" s="171"/>
      <c r="M16" s="4"/>
      <c r="N16" s="4"/>
      <c r="O16" s="4"/>
      <c r="P16" s="4"/>
      <c r="Q16" s="4"/>
    </row>
    <row r="17" spans="1:17" ht="16.5" thickBot="1" x14ac:dyDescent="0.3">
      <c r="A17" s="119" t="s">
        <v>215</v>
      </c>
      <c r="B17" s="120"/>
      <c r="C17" s="120"/>
      <c r="D17" s="120"/>
      <c r="E17" s="120"/>
      <c r="F17" s="120"/>
      <c r="G17" s="120"/>
      <c r="H17" s="120"/>
      <c r="I17" s="120"/>
      <c r="J17" s="121"/>
      <c r="K17" s="172">
        <f>SUM(L12:L12)</f>
        <v>0</v>
      </c>
      <c r="L17" s="173"/>
      <c r="M17" s="4"/>
      <c r="N17" s="4"/>
      <c r="O17" s="4"/>
      <c r="P17" s="4"/>
      <c r="Q17" s="4"/>
    </row>
    <row r="18" spans="1:17" ht="24" customHeight="1" x14ac:dyDescent="0.25">
      <c r="A18" s="5"/>
      <c r="B18" s="5"/>
      <c r="C18" s="5"/>
      <c r="D18" s="5"/>
      <c r="E18" s="13"/>
      <c r="F18" s="13"/>
      <c r="G18" s="13"/>
      <c r="H18" s="13"/>
      <c r="I18" s="13"/>
      <c r="J18" s="13"/>
      <c r="K18" s="13"/>
      <c r="L18" s="13"/>
      <c r="M18" s="4"/>
      <c r="N18" s="4"/>
      <c r="O18" s="4"/>
      <c r="P18" s="4"/>
      <c r="Q18" s="4"/>
    </row>
    <row r="19" spans="1:17" ht="21.75" customHeight="1" x14ac:dyDescent="0.35">
      <c r="C19" s="71" t="s">
        <v>22</v>
      </c>
      <c r="D19" s="28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spans="1:17" ht="19.149999999999999" customHeight="1" thickBot="1" x14ac:dyDescent="0.3">
      <c r="C20" s="29"/>
      <c r="D20" s="29"/>
      <c r="E20" s="52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</row>
    <row r="21" spans="1:17" ht="51" customHeight="1" thickBot="1" x14ac:dyDescent="0.3">
      <c r="C21" s="155" t="s">
        <v>127</v>
      </c>
      <c r="D21" s="189"/>
      <c r="E21" s="156"/>
      <c r="F21" s="153" t="s">
        <v>117</v>
      </c>
      <c r="G21" s="154"/>
      <c r="H21" s="51"/>
      <c r="I21" s="51"/>
      <c r="J21" s="51"/>
      <c r="K21" s="51"/>
      <c r="L21" s="51"/>
      <c r="M21" s="51"/>
      <c r="N21" s="51"/>
      <c r="O21" s="51"/>
      <c r="P21" s="51"/>
      <c r="Q21" s="51"/>
    </row>
    <row r="22" spans="1:17" ht="47.25" customHeight="1" x14ac:dyDescent="0.25">
      <c r="C22" s="192" t="s">
        <v>128</v>
      </c>
      <c r="D22" s="222"/>
      <c r="E22" s="222"/>
      <c r="F22" s="198" t="s">
        <v>11</v>
      </c>
      <c r="G22" s="142"/>
      <c r="H22" s="51"/>
      <c r="I22" s="51"/>
      <c r="J22" s="51"/>
      <c r="K22" s="51"/>
      <c r="L22" s="51"/>
      <c r="M22" s="51"/>
      <c r="N22" s="51"/>
      <c r="O22" s="51"/>
      <c r="P22" s="51"/>
      <c r="Q22" s="51"/>
    </row>
    <row r="23" spans="1:17" ht="73.900000000000006" customHeight="1" x14ac:dyDescent="0.25">
      <c r="C23" s="176" t="s">
        <v>23</v>
      </c>
      <c r="D23" s="190"/>
      <c r="E23" s="190"/>
      <c r="F23" s="188" t="s">
        <v>11</v>
      </c>
      <c r="G23" s="145"/>
      <c r="H23" s="51"/>
      <c r="I23" s="51"/>
      <c r="J23" s="51"/>
      <c r="K23" s="51"/>
      <c r="L23" s="51"/>
      <c r="M23" s="51"/>
      <c r="N23" s="51"/>
      <c r="O23" s="51"/>
      <c r="P23" s="51"/>
      <c r="Q23" s="51"/>
    </row>
    <row r="24" spans="1:17" ht="24.95" customHeight="1" x14ac:dyDescent="0.25">
      <c r="C24" s="176" t="s">
        <v>21</v>
      </c>
      <c r="D24" s="190"/>
      <c r="E24" s="190"/>
      <c r="F24" s="188" t="s">
        <v>11</v>
      </c>
      <c r="G24" s="145"/>
      <c r="H24" s="51"/>
      <c r="I24" s="51"/>
      <c r="J24" s="51"/>
      <c r="K24" s="51"/>
      <c r="L24" s="51"/>
      <c r="M24" s="51"/>
      <c r="N24" s="51"/>
      <c r="O24" s="51"/>
      <c r="P24" s="51"/>
      <c r="Q24" s="51"/>
    </row>
    <row r="25" spans="1:17" ht="24.95" customHeight="1" x14ac:dyDescent="0.25">
      <c r="C25" s="176" t="s">
        <v>84</v>
      </c>
      <c r="D25" s="190"/>
      <c r="E25" s="190"/>
      <c r="F25" s="188" t="s">
        <v>11</v>
      </c>
      <c r="G25" s="145"/>
      <c r="H25" s="51"/>
      <c r="I25" s="51"/>
      <c r="J25" s="51"/>
      <c r="K25" s="51"/>
      <c r="L25" s="51"/>
      <c r="M25" s="51"/>
      <c r="N25" s="51"/>
      <c r="O25" s="51"/>
      <c r="P25" s="51"/>
      <c r="Q25" s="51"/>
    </row>
    <row r="26" spans="1:17" ht="24.95" customHeight="1" x14ac:dyDescent="0.25">
      <c r="C26" s="176" t="s">
        <v>93</v>
      </c>
      <c r="D26" s="190"/>
      <c r="E26" s="190"/>
      <c r="F26" s="188" t="s">
        <v>11</v>
      </c>
      <c r="G26" s="145"/>
      <c r="H26" s="51"/>
      <c r="I26" s="51"/>
      <c r="J26" s="51"/>
      <c r="K26" s="51"/>
      <c r="L26" s="51"/>
      <c r="M26" s="51"/>
      <c r="N26" s="51"/>
      <c r="O26" s="51"/>
      <c r="P26" s="51"/>
      <c r="Q26" s="51"/>
    </row>
    <row r="27" spans="1:17" ht="24.95" customHeight="1" x14ac:dyDescent="0.25">
      <c r="C27" s="176" t="s">
        <v>94</v>
      </c>
      <c r="D27" s="190"/>
      <c r="E27" s="190"/>
      <c r="F27" s="188" t="s">
        <v>11</v>
      </c>
      <c r="G27" s="145"/>
      <c r="H27" s="51"/>
      <c r="I27" s="51"/>
      <c r="J27" s="51"/>
      <c r="K27" s="51"/>
      <c r="L27" s="51"/>
      <c r="M27" s="51"/>
      <c r="N27" s="51"/>
      <c r="O27" s="51"/>
      <c r="P27" s="51"/>
      <c r="Q27" s="51"/>
    </row>
    <row r="28" spans="1:17" ht="24.95" customHeight="1" x14ac:dyDescent="0.25">
      <c r="C28" s="176" t="s">
        <v>154</v>
      </c>
      <c r="D28" s="190"/>
      <c r="E28" s="190"/>
      <c r="F28" s="188" t="s">
        <v>11</v>
      </c>
      <c r="G28" s="145"/>
      <c r="H28" s="51"/>
      <c r="I28" s="51"/>
      <c r="J28" s="51"/>
      <c r="K28" s="51"/>
      <c r="L28" s="51"/>
      <c r="M28" s="51"/>
      <c r="N28" s="51"/>
      <c r="O28" s="51"/>
      <c r="P28" s="51"/>
      <c r="Q28" s="51"/>
    </row>
    <row r="29" spans="1:17" ht="24.95" customHeight="1" x14ac:dyDescent="0.25">
      <c r="C29" s="176" t="s">
        <v>155</v>
      </c>
      <c r="D29" s="190"/>
      <c r="E29" s="190"/>
      <c r="F29" s="188" t="s">
        <v>11</v>
      </c>
      <c r="G29" s="145"/>
      <c r="H29" s="51"/>
      <c r="I29" s="51"/>
      <c r="J29" s="51"/>
      <c r="K29" s="51"/>
      <c r="L29" s="51"/>
      <c r="M29" s="51"/>
      <c r="N29" s="51"/>
      <c r="O29" s="51"/>
      <c r="P29" s="51"/>
      <c r="Q29" s="51"/>
    </row>
    <row r="30" spans="1:17" ht="24.95" customHeight="1" x14ac:dyDescent="0.25">
      <c r="C30" s="176" t="s">
        <v>97</v>
      </c>
      <c r="D30" s="190"/>
      <c r="E30" s="190"/>
      <c r="F30" s="188" t="s">
        <v>11</v>
      </c>
      <c r="G30" s="145"/>
      <c r="H30" s="51"/>
      <c r="I30" s="51"/>
      <c r="J30" s="51"/>
      <c r="K30" s="51"/>
      <c r="L30" s="51"/>
      <c r="M30" s="51"/>
      <c r="N30" s="51"/>
      <c r="O30" s="51"/>
      <c r="P30" s="51"/>
      <c r="Q30" s="51"/>
    </row>
    <row r="31" spans="1:17" ht="24.95" customHeight="1" x14ac:dyDescent="0.25">
      <c r="C31" s="176" t="s">
        <v>27</v>
      </c>
      <c r="D31" s="190"/>
      <c r="E31" s="190"/>
      <c r="F31" s="188" t="s">
        <v>11</v>
      </c>
      <c r="G31" s="145"/>
      <c r="H31" s="51"/>
      <c r="I31" s="51"/>
      <c r="J31" s="51"/>
      <c r="K31" s="51"/>
      <c r="L31" s="51"/>
      <c r="M31" s="51"/>
      <c r="N31" s="51"/>
      <c r="O31" s="51"/>
      <c r="P31" s="51"/>
      <c r="Q31" s="51"/>
    </row>
    <row r="32" spans="1:17" ht="24.95" customHeight="1" thickBot="1" x14ac:dyDescent="0.3">
      <c r="C32" s="247" t="s">
        <v>129</v>
      </c>
      <c r="D32" s="248"/>
      <c r="E32" s="248"/>
      <c r="F32" s="244" t="s">
        <v>11</v>
      </c>
      <c r="G32" s="139"/>
      <c r="H32" s="51"/>
      <c r="I32" s="51"/>
      <c r="J32" s="51"/>
      <c r="K32" s="51"/>
      <c r="L32" s="51"/>
      <c r="M32" s="51"/>
      <c r="N32" s="51"/>
      <c r="O32" s="51"/>
      <c r="P32" s="51"/>
      <c r="Q32" s="51"/>
    </row>
    <row r="33" spans="3:17" ht="15.75" x14ac:dyDescent="0.25">
      <c r="C33" s="30"/>
      <c r="D33" s="30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</row>
  </sheetData>
  <sheetProtection formatCells="0" formatColumns="0" formatRows="0" insertColumns="0" insertRows="0"/>
  <mergeCells count="40">
    <mergeCell ref="C27:E27"/>
    <mergeCell ref="F27:G27"/>
    <mergeCell ref="C25:E25"/>
    <mergeCell ref="F25:G25"/>
    <mergeCell ref="C26:E26"/>
    <mergeCell ref="F26:G26"/>
    <mergeCell ref="F31:G31"/>
    <mergeCell ref="C32:E32"/>
    <mergeCell ref="F32:G32"/>
    <mergeCell ref="F28:G28"/>
    <mergeCell ref="C29:E29"/>
    <mergeCell ref="F29:G29"/>
    <mergeCell ref="C30:E30"/>
    <mergeCell ref="F30:G30"/>
    <mergeCell ref="C28:E28"/>
    <mergeCell ref="C31:E31"/>
    <mergeCell ref="A14:L14"/>
    <mergeCell ref="C11:E11"/>
    <mergeCell ref="C12:E12"/>
    <mergeCell ref="C24:E24"/>
    <mergeCell ref="F24:G24"/>
    <mergeCell ref="K15:L15"/>
    <mergeCell ref="K16:L16"/>
    <mergeCell ref="K17:L17"/>
    <mergeCell ref="F23:G23"/>
    <mergeCell ref="C21:E21"/>
    <mergeCell ref="F21:G21"/>
    <mergeCell ref="C22:E22"/>
    <mergeCell ref="F22:G22"/>
    <mergeCell ref="C23:E23"/>
    <mergeCell ref="A7:Q7"/>
    <mergeCell ref="A10:Q10"/>
    <mergeCell ref="A2:Q2"/>
    <mergeCell ref="A3:D3"/>
    <mergeCell ref="E3:Q3"/>
    <mergeCell ref="A4:D4"/>
    <mergeCell ref="E4:Q4"/>
    <mergeCell ref="A5:D5"/>
    <mergeCell ref="E5:Q5"/>
    <mergeCell ref="A8:S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</vt:i4>
      </vt:variant>
    </vt:vector>
  </HeadingPairs>
  <TitlesOfParts>
    <vt:vector size="12" baseType="lpstr">
      <vt:lpstr>část 1_Injekční jehly</vt:lpstr>
      <vt:lpstr>část 2_Periferní kan. bezpeč. </vt:lpstr>
      <vt:lpstr>část 3_Periferní kan. jednoráz.</vt:lpstr>
      <vt:lpstr>část 4_Lancety</vt:lpstr>
      <vt:lpstr>část 5_Stříkačky trojdílné</vt:lpstr>
      <vt:lpstr>část 6_Stříkačky dvoudílné</vt:lpstr>
      <vt:lpstr>část 7_Inzulínky pevná jehla</vt:lpstr>
      <vt:lpstr>část 8_Stříkačky lavážní</vt:lpstr>
      <vt:lpstr>část 9_Tuberkulínky pevná jehla</vt:lpstr>
      <vt:lpstr>část 10_Stříkačky pro dávkovače</vt:lpstr>
      <vt:lpstr>část 11_Lancety neonatologické</vt:lpstr>
      <vt:lpstr>'část 9_Tuberkulínky pevná jehla'!Oblast_tisku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2023-08-09T17:31:40Z</cp:lastPrinted>
  <dcterms:created xsi:type="dcterms:W3CDTF">2015-06-10T10:34:03Z</dcterms:created>
  <dcterms:modified xsi:type="dcterms:W3CDTF">2025-08-05T11:19:32Z</dcterms:modified>
</cp:coreProperties>
</file>